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60" yWindow="-90" windowWidth="13905" windowHeight="12675"/>
  </bookViews>
  <sheets>
    <sheet name="1. pielikums" sheetId="1" r:id="rId1"/>
    <sheet name="2. pielikums" sheetId="2" state="hidden" r:id="rId2"/>
    <sheet name="3. pielikums" sheetId="6" state="hidden" r:id="rId3"/>
    <sheet name="4. pielikums" sheetId="3" state="hidden" r:id="rId4"/>
    <sheet name="5. pielikums" sheetId="4" state="hidden" r:id="rId5"/>
    <sheet name="6. pielikums" sheetId="5" state="hidden" r:id="rId6"/>
    <sheet name="7.pielikums" sheetId="7" state="hidden" r:id="rId7"/>
  </sheets>
  <calcPr calcId="152511"/>
</workbook>
</file>

<file path=xl/calcChain.xml><?xml version="1.0" encoding="utf-8"?>
<calcChain xmlns="http://schemas.openxmlformats.org/spreadsheetml/2006/main">
  <c r="K75" i="1" l="1"/>
  <c r="X127" i="6" l="1"/>
  <c r="K8" i="1" l="1"/>
  <c r="M8" i="1" l="1"/>
  <c r="K24" i="1"/>
  <c r="K26" i="1"/>
  <c r="K27" i="1"/>
  <c r="K28" i="1"/>
  <c r="K29" i="1"/>
  <c r="K30" i="1"/>
  <c r="K31" i="1"/>
  <c r="K32" i="1"/>
  <c r="K33" i="1"/>
  <c r="K34" i="1"/>
  <c r="K35" i="1"/>
  <c r="K36" i="1"/>
  <c r="K37" i="1"/>
  <c r="K38" i="1"/>
  <c r="K39" i="1"/>
  <c r="K40" i="1"/>
  <c r="K41" i="1"/>
  <c r="K42" i="1"/>
  <c r="K43" i="1"/>
  <c r="K44" i="1"/>
  <c r="K45" i="1"/>
  <c r="K46" i="1"/>
  <c r="K48" i="1"/>
  <c r="K49" i="1"/>
  <c r="K50" i="1"/>
  <c r="K53" i="1"/>
  <c r="K54" i="1"/>
  <c r="K56" i="1"/>
  <c r="K57" i="1"/>
  <c r="K58" i="1"/>
  <c r="K59" i="1"/>
  <c r="K60" i="1"/>
  <c r="K61" i="1"/>
  <c r="K62" i="1"/>
  <c r="K63" i="1"/>
  <c r="K65" i="1"/>
  <c r="K66" i="1"/>
  <c r="K68" i="1"/>
  <c r="K69" i="1"/>
  <c r="K70" i="1"/>
  <c r="K71" i="1"/>
  <c r="K72" i="1"/>
  <c r="K73" i="1"/>
  <c r="K74" i="1"/>
  <c r="K76" i="1"/>
  <c r="K77" i="1"/>
  <c r="K78" i="1"/>
  <c r="K80" i="1"/>
  <c r="K81" i="1"/>
  <c r="K83" i="1"/>
  <c r="K84" i="1"/>
  <c r="K85" i="1"/>
  <c r="K86" i="1"/>
  <c r="K89" i="1"/>
  <c r="K90" i="1"/>
  <c r="K91" i="1"/>
  <c r="K92" i="1"/>
  <c r="K93" i="1"/>
  <c r="K94" i="1"/>
  <c r="K95" i="1"/>
  <c r="K96" i="1"/>
  <c r="K97" i="1"/>
  <c r="K99" i="1"/>
  <c r="K100" i="1"/>
  <c r="K101" i="1"/>
  <c r="K102" i="1"/>
  <c r="K103" i="1"/>
  <c r="K104" i="1"/>
  <c r="K106" i="1"/>
  <c r="K107" i="1"/>
  <c r="K108" i="1"/>
  <c r="K109" i="1"/>
  <c r="K110" i="1"/>
  <c r="K111" i="1"/>
  <c r="K112" i="1"/>
  <c r="K113" i="1"/>
  <c r="K114" i="1"/>
  <c r="K117" i="1"/>
  <c r="K118" i="1"/>
  <c r="K119" i="1"/>
  <c r="K120" i="1"/>
  <c r="K121" i="1"/>
  <c r="K122" i="1"/>
  <c r="K123" i="1"/>
  <c r="K124" i="1"/>
  <c r="K125" i="1"/>
  <c r="K126" i="1"/>
  <c r="K12" i="1"/>
  <c r="K13" i="1"/>
  <c r="K14" i="1"/>
  <c r="K15" i="1"/>
  <c r="K16" i="1"/>
  <c r="K17" i="1"/>
  <c r="K18" i="1"/>
  <c r="K19" i="1"/>
  <c r="K20" i="1"/>
  <c r="K21" i="1"/>
  <c r="K22" i="1"/>
  <c r="K23" i="1"/>
  <c r="K9" i="1"/>
  <c r="K10" i="1"/>
  <c r="K11" i="1"/>
  <c r="Q83" i="3" l="1"/>
  <c r="P83" i="3"/>
  <c r="E83" i="3"/>
  <c r="B83" i="2"/>
  <c r="E83" i="1"/>
  <c r="D83" i="1"/>
  <c r="B83" i="1"/>
  <c r="M36" i="1" l="1"/>
  <c r="M13" i="1" l="1"/>
  <c r="M10" i="1"/>
  <c r="M9" i="1"/>
  <c r="E128" i="7" l="1"/>
  <c r="C128" i="7"/>
  <c r="D128" i="7"/>
  <c r="F128" i="7"/>
  <c r="B128" i="7"/>
  <c r="M60" i="1" l="1"/>
  <c r="M57" i="1"/>
  <c r="F128" i="1"/>
  <c r="G128" i="1"/>
  <c r="H127" i="1"/>
  <c r="I127" i="1"/>
  <c r="L127" i="1"/>
  <c r="K128" i="1"/>
  <c r="M56" i="1" l="1"/>
  <c r="K130" i="4" l="1"/>
  <c r="L130" i="4"/>
  <c r="M130" i="4"/>
  <c r="N130" i="4"/>
  <c r="M101" i="1"/>
  <c r="M11" i="1" l="1"/>
  <c r="M68" i="1" l="1"/>
  <c r="M69" i="1" l="1"/>
  <c r="M112" i="1" l="1"/>
  <c r="M113" i="1"/>
  <c r="M114" i="1"/>
  <c r="M117" i="1"/>
  <c r="M118" i="1"/>
  <c r="M119" i="1"/>
  <c r="M120" i="1"/>
  <c r="M121" i="1"/>
  <c r="M123" i="1"/>
  <c r="M124" i="1"/>
  <c r="M125" i="1"/>
  <c r="M126" i="1"/>
  <c r="M90" i="1"/>
  <c r="M91" i="1"/>
  <c r="M92" i="1"/>
  <c r="M93" i="1"/>
  <c r="M94" i="1"/>
  <c r="M95" i="1"/>
  <c r="M96" i="1"/>
  <c r="M97" i="1"/>
  <c r="M99" i="1"/>
  <c r="M100" i="1"/>
  <c r="M102" i="1"/>
  <c r="M103" i="1"/>
  <c r="M104" i="1"/>
  <c r="M106" i="1"/>
  <c r="M107" i="1"/>
  <c r="M108" i="1"/>
  <c r="M109" i="1"/>
  <c r="M110" i="1"/>
  <c r="M89" i="1"/>
  <c r="M71" i="1"/>
  <c r="M72" i="1"/>
  <c r="M73" i="1"/>
  <c r="M74" i="1"/>
  <c r="M75" i="1"/>
  <c r="M77" i="1"/>
  <c r="M78" i="1"/>
  <c r="M80" i="1"/>
  <c r="M81" i="1"/>
  <c r="M85" i="1"/>
  <c r="M86" i="1"/>
  <c r="M70" i="1"/>
  <c r="M58" i="1"/>
  <c r="M61" i="1"/>
  <c r="M62" i="1"/>
  <c r="M63" i="1"/>
  <c r="M65" i="1"/>
  <c r="M66" i="1"/>
  <c r="M48" i="1"/>
  <c r="M49" i="1"/>
  <c r="M50" i="1"/>
  <c r="M53" i="1"/>
  <c r="M54" i="1"/>
  <c r="M46" i="1"/>
  <c r="M41" i="1"/>
  <c r="M42" i="1"/>
  <c r="M43" i="1"/>
  <c r="M40" i="1"/>
  <c r="M30" i="1"/>
  <c r="M31" i="1"/>
  <c r="M32" i="1"/>
  <c r="M33" i="1"/>
  <c r="M34" i="1"/>
  <c r="M35" i="1"/>
  <c r="M37" i="1"/>
  <c r="M38" i="1"/>
  <c r="M29" i="1"/>
  <c r="M27" i="1"/>
  <c r="M26" i="1"/>
  <c r="M19" i="1"/>
  <c r="M21" i="1"/>
  <c r="M23" i="1"/>
  <c r="M18" i="1"/>
  <c r="M12" i="1"/>
  <c r="M14" i="1"/>
  <c r="M15" i="1"/>
  <c r="M16" i="1"/>
  <c r="M128" i="1" l="1"/>
  <c r="I130" i="4"/>
  <c r="J127" i="1"/>
  <c r="B127" i="1"/>
  <c r="H128" i="5" l="1"/>
  <c r="I127" i="5" l="1"/>
  <c r="J127" i="5"/>
  <c r="K127" i="5"/>
  <c r="L127" i="5"/>
  <c r="M127" i="5"/>
  <c r="N127" i="5"/>
  <c r="O127" i="5"/>
  <c r="P127" i="5"/>
  <c r="Q127" i="5"/>
  <c r="R127" i="5"/>
  <c r="C127" i="5"/>
  <c r="D127" i="5"/>
  <c r="E127" i="5"/>
  <c r="F127" i="5"/>
  <c r="G127" i="5"/>
  <c r="C130" i="4"/>
  <c r="D130" i="4"/>
  <c r="E130" i="4"/>
  <c r="F130" i="4"/>
  <c r="G130" i="4"/>
  <c r="H130" i="4"/>
  <c r="J130" i="4"/>
  <c r="B130" i="4"/>
  <c r="C127" i="3"/>
  <c r="D127" i="3"/>
  <c r="E127" i="3"/>
  <c r="G127" i="3"/>
  <c r="H127" i="3"/>
  <c r="I127" i="3"/>
  <c r="J127" i="3"/>
  <c r="K127" i="3"/>
  <c r="L127" i="3"/>
  <c r="M127" i="3"/>
  <c r="N127" i="3"/>
  <c r="O127" i="3"/>
  <c r="P127" i="3"/>
  <c r="Q127" i="3"/>
  <c r="R127" i="3"/>
  <c r="S127" i="3"/>
  <c r="T127" i="3"/>
  <c r="U127" i="3"/>
  <c r="V127" i="3"/>
  <c r="W127" i="3"/>
  <c r="X127" i="3"/>
  <c r="Y127" i="3"/>
  <c r="H127" i="6"/>
  <c r="I127" i="6"/>
  <c r="J127" i="6"/>
  <c r="L127" i="6"/>
  <c r="M127" i="6"/>
  <c r="N127" i="6"/>
  <c r="O127" i="6"/>
  <c r="P127" i="6"/>
  <c r="Q127" i="6"/>
  <c r="R127" i="6"/>
  <c r="S127" i="6"/>
  <c r="T127" i="6"/>
  <c r="U127" i="6"/>
  <c r="V127" i="6"/>
  <c r="W127" i="6"/>
  <c r="Y127" i="6"/>
  <c r="C127" i="6"/>
  <c r="D127" i="6"/>
  <c r="E127" i="6"/>
  <c r="F127" i="6"/>
  <c r="G127" i="6"/>
  <c r="D127" i="2"/>
  <c r="E127" i="2"/>
  <c r="G127" i="2"/>
  <c r="H127" i="2"/>
  <c r="I127" i="2"/>
  <c r="J127" i="2"/>
  <c r="K127" i="2"/>
  <c r="L127" i="2"/>
  <c r="M127" i="2"/>
  <c r="N127" i="2"/>
  <c r="O127" i="2"/>
  <c r="P127" i="2"/>
  <c r="Q127" i="2"/>
  <c r="R127" i="2"/>
  <c r="S127" i="2"/>
  <c r="T127" i="2"/>
  <c r="C127" i="1"/>
  <c r="D127" i="1"/>
  <c r="E127" i="1"/>
  <c r="K127" i="6" l="1"/>
  <c r="F127" i="3"/>
  <c r="B127" i="3"/>
  <c r="B127" i="6"/>
  <c r="F127" i="2"/>
  <c r="C127" i="2"/>
  <c r="B127" i="2" l="1"/>
</calcChain>
</file>

<file path=xl/sharedStrings.xml><?xml version="1.0" encoding="utf-8"?>
<sst xmlns="http://schemas.openxmlformats.org/spreadsheetml/2006/main" count="1504" uniqueCount="376">
  <si>
    <t>Repatrianti, kuri izceļojuši no Latvijas laikā līdz 1990.gada 4.maijam un kuriem nav iespējams likumā noteiktajā kārtībā iemitināties pirms izceļošanas no Latvijas aizņemtajā dzīvojamā telpā, vai repatrianti, kuri dzimuši ārvalstīs vai izceļojuši no Latvijas pēc 1990.gada 4.maija un izceļošanas brīdī bijuši nepilngadīgi</t>
  </si>
  <si>
    <t>Maznodrošinātās politiski represētās personas</t>
  </si>
  <si>
    <t>Citas pašvaldības domes noteiktās maznodrošināto personu kategorijas</t>
  </si>
  <si>
    <t>Pašvaldība</t>
  </si>
  <si>
    <t>Ādažu novads</t>
  </si>
  <si>
    <t>Aglonas novads</t>
  </si>
  <si>
    <t xml:space="preserve">Aizkraukles novads </t>
  </si>
  <si>
    <t>Aknīstes novads</t>
  </si>
  <si>
    <t>Alojas novads</t>
  </si>
  <si>
    <t>Alsungas novads</t>
  </si>
  <si>
    <t>Alūksnes novads</t>
  </si>
  <si>
    <t>Amatas novads</t>
  </si>
  <si>
    <t>Auces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</si>
  <si>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</si>
  <si>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</si>
  <si>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</si>
  <si>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</si>
  <si>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</si>
  <si>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</si>
  <si>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</si>
  <si>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</si>
  <si>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</si>
  <si>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</si>
  <si>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</si>
  <si>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</si>
  <si>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</si>
  <si>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</si>
  <si>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</si>
  <si>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</si>
  <si>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</si>
  <si>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</si>
  <si>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</si>
  <si>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</si>
  <si>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</si>
  <si>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</si>
  <si>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</si>
  <si>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</si>
  <si>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</si>
  <si>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Salacgrīvas novads</t>
  </si>
  <si>
    <t>Rundāles novads</t>
  </si>
  <si>
    <t>Rūjienas novads</t>
  </si>
  <si>
    <t>Rugāju novads</t>
  </si>
  <si>
    <t>Rucavas novads</t>
  </si>
  <si>
    <t>Ropažu novads</t>
  </si>
  <si>
    <t>Rojas novads</t>
  </si>
  <si>
    <t>Riebiņu novads</t>
  </si>
  <si>
    <t>Rēzeknes novads</t>
  </si>
  <si>
    <t>Apes novads</t>
  </si>
  <si>
    <t>Babītes novads</t>
  </si>
  <si>
    <t>Baldones novads</t>
  </si>
  <si>
    <t>Baltinavas novads</t>
  </si>
  <si>
    <t>Balvu novads</t>
  </si>
  <si>
    <t>Bauskas novads</t>
  </si>
  <si>
    <t>Beverīnas novads</t>
  </si>
  <si>
    <t>Burtnieku novads</t>
  </si>
  <si>
    <t>Brocēnu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</si>
  <si>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</si>
  <si>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</si>
  <si>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</si>
  <si>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</si>
  <si>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</si>
  <si>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</si>
  <si>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</si>
  <si>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</si>
  <si>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</si>
  <si>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</si>
  <si>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</si>
  <si>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</si>
  <si>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</si>
  <si>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Raunas novads</t>
  </si>
  <si>
    <t>Priekuļu novads</t>
  </si>
  <si>
    <t>Priekules novads</t>
  </si>
  <si>
    <t>Preiļu novads</t>
  </si>
  <si>
    <t>Pļaviņu novads</t>
  </si>
  <si>
    <t>Pāvilostas novads</t>
  </si>
  <si>
    <t>Pārgaujas novads</t>
  </si>
  <si>
    <t>Ozolnieku novads</t>
  </si>
  <si>
    <t>Olaines novads</t>
  </si>
  <si>
    <t>Ogres novads</t>
  </si>
  <si>
    <t>Nīcas novads</t>
  </si>
  <si>
    <t>Neretas novads</t>
  </si>
  <si>
    <t>Naukšēnu novads</t>
  </si>
  <si>
    <t>Mazsalacas novads</t>
  </si>
  <si>
    <t>Mārupes novads</t>
  </si>
  <si>
    <t>Mālpils novads</t>
  </si>
  <si>
    <t>Madonas novads</t>
  </si>
  <si>
    <t>Ludzas novads</t>
  </si>
  <si>
    <t>Lubānas novads</t>
  </si>
  <si>
    <t>Gulbenes novads</t>
  </si>
  <si>
    <t>Iecavas novads</t>
  </si>
  <si>
    <t>Ikšķiles novads</t>
  </si>
  <si>
    <t>Ilūkstes novads</t>
  </si>
  <si>
    <t>Inčukalna novads</t>
  </si>
  <si>
    <t>Jaunjelgavas novads</t>
  </si>
  <si>
    <t>Jaunpiebalgas novads</t>
  </si>
  <si>
    <t>Jaunpils novads</t>
  </si>
  <si>
    <t>Jēkabpils novads</t>
  </si>
  <si>
    <t>Līvānu novads</t>
  </si>
  <si>
    <t>Limbažu novads</t>
  </si>
  <si>
    <t>Līgatnes novads</t>
  </si>
  <si>
    <t>Lielvārdes novads</t>
  </si>
  <si>
    <t>Ķekavas novads</t>
  </si>
  <si>
    <t>Jelgavas novads</t>
  </si>
  <si>
    <t>Kandavas novads</t>
  </si>
  <si>
    <t>Kārsavas novads</t>
  </si>
  <si>
    <t>Kocēnu novads</t>
  </si>
  <si>
    <t>Kokneses novads</t>
  </si>
  <si>
    <t>Krāslavas novads</t>
  </si>
  <si>
    <t>Krimuldas novads</t>
  </si>
  <si>
    <t>Krustpils novads</t>
  </si>
  <si>
    <t>Kuldīgas novads</t>
  </si>
  <si>
    <t>Ķeguma novads</t>
  </si>
  <si>
    <t>PAŠVALDĪBĀS KOPĀ:</t>
  </si>
  <si>
    <t>Nodrošināšana ar pagaidu dzīvojamo telpu</t>
  </si>
  <si>
    <t>Aizputes novads</t>
  </si>
  <si>
    <t xml:space="preserve">Tādas dzīvojamās mājas renovācijai, kurā jālikvidē terora akta, avārijas, stihiskas nelaimes vai citas katastrofas sekas </t>
  </si>
  <si>
    <t>Likums "Par sociālajiem dzīvokļiem un sociālajām dzīvojamām mājām"</t>
  </si>
  <si>
    <t>Likums "Par valsts un pašvaldību dzīvojamo māju privatizāciju"</t>
  </si>
  <si>
    <t>personas, kuru atzīšanai par tiesīgām īrēt sociālo dzīvokli pašvaldība ir noteikusi atvieglotus nosacījumus</t>
  </si>
  <si>
    <t>11.-21. pants</t>
  </si>
  <si>
    <t>24. pants</t>
  </si>
  <si>
    <t>25. pants</t>
  </si>
  <si>
    <t>26. pants</t>
  </si>
  <si>
    <t>27. pants</t>
  </si>
  <si>
    <t>Politiski represētās personas, ja to lietošanā nav citas dzīvojamās telpas</t>
  </si>
  <si>
    <t>14. panta septītā daļa</t>
  </si>
  <si>
    <t>Sociālā dzīvokļa izīrēšana</t>
  </si>
  <si>
    <t xml:space="preserve"> Īrētās dzīvojamās telpas apmaiņai pret citu īrējamu dzīvojamo telpu</t>
  </si>
  <si>
    <t>Vienreizējā pabalsta piešķiršana dzīvojamās telpas vai dzīvojamās mājas remontam</t>
  </si>
  <si>
    <t>Vienreizējā dzīvojamās telpas atbrīvošanas pabalsta piešķiršana</t>
  </si>
  <si>
    <t>Dzīvojamās telpas remonts</t>
  </si>
  <si>
    <t>26.pants</t>
  </si>
  <si>
    <t>Renovētās/restaurētās dzīvojamās mājas</t>
  </si>
  <si>
    <t>Par valsts nozīmes kultūras pieminekli atzītas dzīvojamās mājas restaurācija</t>
  </si>
  <si>
    <t xml:space="preserve">Dzīvojamās mājas renovācija, ja tās tehniskais stāvoklis normatīvajos aktos noteiktajā kārtībā atzīts par bīstamu cilvēku dzīvībai vai veselībai </t>
  </si>
  <si>
    <t xml:space="preserve">Energoefektivitātes pasākumu veikšana dzīvojamā mājā </t>
  </si>
  <si>
    <t xml:space="preserve">Dzīvojamai mājai piesaistītā zemesgabala labiekārtošana </t>
  </si>
  <si>
    <t>Dzīvokļu skaits sociālajās dzīvojamās mājās</t>
  </si>
  <si>
    <t>Sociālo dzīvojamo māju skaits</t>
  </si>
  <si>
    <t>5.panta ceturtā daļa</t>
  </si>
  <si>
    <t xml:space="preserve">Likums "Par palīdzību dzīvokļa jautājumu risināšanā" </t>
  </si>
  <si>
    <t>14. panta pirmās daļas  3. punkts</t>
  </si>
  <si>
    <t>14. panta pirmās daļas 2. punkts</t>
  </si>
  <si>
    <t>14. panta pirmās daļas 4. punkts</t>
  </si>
  <si>
    <t>14. panta piektā daļa</t>
  </si>
  <si>
    <t>14. panta pirmās daļas 6. punkts</t>
  </si>
  <si>
    <t>Mērsraga novads</t>
  </si>
  <si>
    <t>PĀRSKATS PAR PAŠVALDĪBAS RĪCĪBĀ ESOŠO DZĪVOJAMO FONDU</t>
  </si>
  <si>
    <t>Pašvaldības īpašumā esošo un  nomāto (lietojumā iegūto) dzīvokļu skaits</t>
  </si>
  <si>
    <t>Kopā</t>
  </si>
  <si>
    <t>tai skaitā</t>
  </si>
  <si>
    <t>dzīvokļu skaits, kas izīrēti, lai sniegtu palīdzību dzīvokļa jautājumu risināšanā</t>
  </si>
  <si>
    <t>neizīrēto dzīvokļu skaits</t>
  </si>
  <si>
    <t>* Ja pašvaldība dzīvojamās mājās ar lēmumu noteikusi atšķirīgu īres maksu, aprēķina un norāda vidējo aritmētisko īres maksu par 1 m2  kopā visā dzīvojamā fondā (izņemot sociālos dzīvokļus un sociālās dzīvojamās mājas).</t>
  </si>
  <si>
    <t>1. pielikums</t>
  </si>
  <si>
    <t xml:space="preserve">Kopējais pašvaldības dzīvojamo māju skaits, kuras nododamas privatizācijai** </t>
  </si>
  <si>
    <t>** Aizpilda tikai tās pašvaldības, kurās vēl ir privatizācijai nododamas dzīvojamās mājas.</t>
  </si>
  <si>
    <t>PĀRSKATS PAR PAŠVALDĪBAS PALĪDZĪBAI DZĪVOKĻA JAUTĀJUMU RISINĀŠANĀ REĢISTRĒTO PERSONU SKAITU</t>
  </si>
  <si>
    <t>Pašvaldības palīdzības reģistrā reģistrēto personu skaits:</t>
  </si>
  <si>
    <t>no 90.rindas personas, kas reģistrētas pašvaldībai piederošās vai tās nomātās dzīvojamās telpas izīrēšanai</t>
  </si>
  <si>
    <t>personas, kurām palīdzība sniedzama pirmām kārtām</t>
  </si>
  <si>
    <t>personas, kurām palīdzība sniedzama vispārējā kārtībā</t>
  </si>
  <si>
    <t>no 90.rindas personas, kas reģistrētas sociālā dzīvokļa izīrēšanai</t>
  </si>
  <si>
    <t>22.pants</t>
  </si>
  <si>
    <t>maznodrošinātās (trūcīgās) personas, kuras īrēja pašvaldības īpašumā esošu dzīvokli un izteica vēlēšanos īrēt sociālo dzīvokli</t>
  </si>
  <si>
    <t>maznodrošinātās (trūcīgās) personas, kuras ir bāreņi un netika nodrošinātas ar dzīvojamo telpu</t>
  </si>
  <si>
    <t>personas, kuru atzīšanai par tiesīgām īrēt sociālo   dzīvokli pašvaldība ir noteikusi atvieglotus nosacījumus</t>
  </si>
  <si>
    <t>no 90.rindas personas, kas reģistrētas:</t>
  </si>
  <si>
    <t>īrētās dzīvojamās telpas apmaiņai pret citu īrējamu dzīvojamo telpu</t>
  </si>
  <si>
    <t>pabalsta piešķiršanai, lai segtu dzīvojamās telpas īres maksu un maksu par pakalpojumiem, kas saistīti ar dzīvojamās telpas lietošanu (dzīvokļa pabalsts)</t>
  </si>
  <si>
    <t>vienreizēja pabalsta piešķiršanai dzīvojamās telpas vai dzīvojamās mājas remontam</t>
  </si>
  <si>
    <t>vienreizēja dzīvojamās telpas atbrīvošanas pabalsta piešķiršanai</t>
  </si>
  <si>
    <t>dzīvojamās telpas remontam</t>
  </si>
  <si>
    <t xml:space="preserve">tāda valsts galvota aizdevuma kredītprocentu pilnīgai vai daļējai segšanai, kas ņemts dzīvojamās mājas iegādei vai būvniecībai </t>
  </si>
  <si>
    <t>dzīvojamās mājas renovācijai, restaurācijai un zemesgabala labiekārtošanai</t>
  </si>
  <si>
    <t>par valsts nozīmes kultūras pieminekli atzītas dzīvojamās mājas restaurācijai**</t>
  </si>
  <si>
    <t>dzīvojamās mājas renovācijai, ja tās tehniskais stāvoklis normatīvajos aktos noteiktajā kārtībā atzīts par bīstamu cilvēku dzīvībai vai veselībai**</t>
  </si>
  <si>
    <t>tādas dzīvojamās mājas renovācijai, kurā jālikvidē terora akta, avārijas, stihiskas nelaimes vai citas katastrofas sekas**</t>
  </si>
  <si>
    <t>energoefektivitātes pasākumu veikšanai dzīvojamā mājā**</t>
  </si>
  <si>
    <t>dzīvojamai mājai piesaistītā zemesgabala labiekārtošanai**</t>
  </si>
  <si>
    <t>** Ja daudzdzīvokļu dzīvojamā māja ir sadalīta dzīvokļu īpašumos, norāda vienu dzīvokļu īpašnieku pilnvaroto personu.</t>
  </si>
  <si>
    <r>
      <t>26.</t>
    </r>
    <r>
      <rPr>
        <vertAlign val="superscript"/>
        <sz val="7"/>
        <color theme="1"/>
        <rFont val="Times New Roman"/>
        <family val="1"/>
        <charset val="186"/>
      </rPr>
      <t>1</t>
    </r>
    <r>
      <rPr>
        <sz val="7"/>
        <color theme="1"/>
        <rFont val="Times New Roman"/>
        <family val="1"/>
        <charset val="186"/>
      </rPr>
      <t xml:space="preserve"> pants</t>
    </r>
  </si>
  <si>
    <r>
      <t>27.</t>
    </r>
    <r>
      <rPr>
        <vertAlign val="superscript"/>
        <sz val="7"/>
        <color theme="1"/>
        <rFont val="Times New Roman"/>
        <family val="1"/>
        <charset val="186"/>
      </rPr>
      <t>1</t>
    </r>
    <r>
      <rPr>
        <sz val="7"/>
        <color theme="1"/>
        <rFont val="Times New Roman"/>
        <family val="1"/>
        <charset val="186"/>
      </rPr>
      <t xml:space="preserve"> pants</t>
    </r>
  </si>
  <si>
    <r>
      <t>27.</t>
    </r>
    <r>
      <rPr>
        <vertAlign val="superscript"/>
        <sz val="7"/>
        <color theme="1"/>
        <rFont val="Times New Roman"/>
        <family val="1"/>
        <charset val="186"/>
      </rPr>
      <t>2</t>
    </r>
    <r>
      <rPr>
        <sz val="7"/>
        <color theme="1"/>
        <rFont val="Times New Roman"/>
        <family val="1"/>
        <charset val="186"/>
      </rPr>
      <t xml:space="preserve"> pants</t>
    </r>
  </si>
  <si>
    <t>2. pielikums</t>
  </si>
  <si>
    <t>3. pielikums</t>
  </si>
  <si>
    <t>PĀRSKATS PAR PERSONĀM, KURĀM IZĪRĒTA PAŠVALDĪBAI PIEDEROŠĀ VAI PAŠVALDĪBAS NOMĀTĀ DZĪVOJAMĀ TELPA</t>
  </si>
  <si>
    <t>Personas, kurām sniegta palīdzība gadījumos, ja tās ir izliktas no īrētās dzīvojamās telpas</t>
  </si>
  <si>
    <t>maznodrošinātās personas, kuras sasniegušas pensijas vecumu</t>
  </si>
  <si>
    <t>maznodrošinātās personas, kuras ir invalīdi</t>
  </si>
  <si>
    <t>maznodrošinātās personas, ar kurām kopā dzīvo un kuru apgādībā ir vismaz viens nepilngadīgs bērns</t>
  </si>
  <si>
    <t>maznodrošinātās personas, ar kurām kopā dzīvo maznodrošināta pensijas vecumu sasniegusi persona</t>
  </si>
  <si>
    <t>maznodrošinātās personas, ar kurām kopā dzīvo maznodrošināta persona, kas ir invalīds</t>
  </si>
  <si>
    <t>pašvaldības teritorijā dzīvojošas citas personas, kuras pieder pie tās pašvaldības domes noteiktās personu kategorijas, kurām pašvaldība sniedz palīdzību</t>
  </si>
  <si>
    <t>maznodrošinātās personas, ar kurām kopā dzīvo aizgādnībā esoša persona</t>
  </si>
  <si>
    <t>14.panta pirmās daļas 1.punkts</t>
  </si>
  <si>
    <t>14. panta pirmās daļas  11.punkts</t>
  </si>
  <si>
    <t>Personas, kuras ir izliktas no tām piederošā dzīvokļa, ja uz dzīvokļa īpašumu ir vērsta piedziņa sakarā ar maksājumiem par pakalpojumiem, kas saistīti ar dzīvojamās telpas lietošanu, mājas uzturēšanu, ekspluatāciju un remonta izdevumiem</t>
  </si>
  <si>
    <t>no 190.rindas personas, kas ir:</t>
  </si>
  <si>
    <t xml:space="preserve"> no 210.rindas personas, kas ir:</t>
  </si>
  <si>
    <t xml:space="preserve"> maznodrošinātās personas, kuras sasniegušas pensijas vecumu</t>
  </si>
  <si>
    <t>politiski represētās personas, ja to lietošanā nav citas dzīvojamās telpas</t>
  </si>
  <si>
    <t>Bērni bāreņi un bērni, kuri palikuši bez vecāku gādības un audzināti bērnu aprūpes un audzināšanas iestādē, audžuģimenē vai pie aizbildņa, ja viņiem nav bijis iespējams likumā noteiktajā kārtībā iemitināties agrāk aizņemtajā dzīvojamā telpā</t>
  </si>
  <si>
    <r>
      <t>14. panta pirmās daļas 4.</t>
    </r>
    <r>
      <rPr>
        <vertAlign val="superscript"/>
        <sz val="7"/>
        <color theme="1"/>
        <rFont val="Times New Roman"/>
        <family val="1"/>
        <charset val="186"/>
      </rPr>
      <t>1</t>
    </r>
    <r>
      <rPr>
        <sz val="7"/>
        <color theme="1"/>
        <rFont val="Times New Roman"/>
        <family val="1"/>
        <charset val="186"/>
      </rPr>
      <t>punkts</t>
    </r>
  </si>
  <si>
    <t>Maznodrošinātās personas, kuras pēc soda izciešanas atbrīvotas no ieslodzījuma vietas, ja tās pirms notiesāšanas dzīvoja attiecīgās pašvaldības administratīvajā teritorijā un tām nav iespējams likumā noteiktajā kārtībā iemitināties agrāk aizņemtajā dzīvojamā telpā</t>
  </si>
  <si>
    <t>Personas, kuras dzīvo denacionalizētā vai likumīgajam īpašniekam atdotā mājā un lietojušas dzīvokli līdz īpašuma tiesību atjaunošanai</t>
  </si>
  <si>
    <t>Personas, kuras dzīvo dzīvoklī, kura īpašnieka maiņa notikusi līdz likuma "Par valsts un pašvaldību dzīvojamo māju privatizāciju" spēkā stāšanās brīdim valsts īpašuma konversijas rezultātā vai starpsaimniecību uzņēmumu privatizācijas rezultātā un kurš nav privatizēts likumos "Par kooperatīvo dzīvokļu privatizāciju" un "Par lauksaimniecības uzņēmumu un zvejnieku kolhozu privatizāciju" noteiktajā kārtībā, un kuras lietojušas dzīvokli dzīvojamās mājas īpašnieka maiņas brīdī</t>
  </si>
  <si>
    <t>4. pielikums</t>
  </si>
  <si>
    <t>PĀRSKATS PAR PIEŠĶIRTO PAŠVALDĪBAS PALĪDZĪBU DZĪVOKĻA JAUTĀJUMU RISINĀŠANĀ</t>
  </si>
  <si>
    <t>Pašvaldībai piederošās vai tās nomātās dzīvojamās telpas izīrēšana</t>
  </si>
  <si>
    <t>Personu skaits, kam sniegta šāda veida palīdzība</t>
  </si>
  <si>
    <t>Dzīvokļu skaits</t>
  </si>
  <si>
    <t>neatliekami sniegtā palīdzība</t>
  </si>
  <si>
    <t>pirmām kārtām sniegtā palīdzība</t>
  </si>
  <si>
    <t>vispārējā kārtībā sniegtā palīdzība</t>
  </si>
  <si>
    <t>11. - 21.pants</t>
  </si>
  <si>
    <t>Personu skaits, kam sniegta šā veida palīdzība</t>
  </si>
  <si>
    <t>Pabalsta piešķiršana, lai segtu dzīvojamās telpas īres maksu un maksu par pakalpojumiem, kas saistīti ar dzīvojamās telpas lietošanu (dzīvokļa pabalsts)</t>
  </si>
  <si>
    <t>23.pants</t>
  </si>
  <si>
    <t>24.pants</t>
  </si>
  <si>
    <t>25.pants</t>
  </si>
  <si>
    <t xml:space="preserve">Tāda valsts galvota aizdevuma kredītprocentu pilnīga vai daļēja segšana, kas ņemts dzīvojamās telpas iegādei vai būvniecībai </t>
  </si>
  <si>
    <t>5. pielikums</t>
  </si>
  <si>
    <t>PĀRSKATS PAR PIEŠĶIRTO PAŠVALDĪBAS PALĪDZĪBU DZĪVOJAMĀS MĀJAS RENOVĀCIJAI,  RESTAURĀCIJAI UN ZEMESGABALA LABIEKĀRTOŠANAI</t>
  </si>
  <si>
    <t>viendzīvokļa mājas</t>
  </si>
  <si>
    <t>daudzdzīvokļu mājas</t>
  </si>
  <si>
    <t>Dzīvojamo māju skaits</t>
  </si>
  <si>
    <r>
      <t>27.</t>
    </r>
    <r>
      <rPr>
        <vertAlign val="superscript"/>
        <sz val="7"/>
        <color theme="1"/>
        <rFont val="Times New Roman"/>
        <family val="1"/>
        <charset val="186"/>
      </rPr>
      <t>2</t>
    </r>
    <r>
      <rPr>
        <sz val="7"/>
        <color theme="1"/>
        <rFont val="Times New Roman"/>
        <family val="1"/>
        <charset val="186"/>
      </rPr>
      <t>panta  otrās daļas 1. punkts</t>
    </r>
  </si>
  <si>
    <r>
      <t>27.</t>
    </r>
    <r>
      <rPr>
        <vertAlign val="superscript"/>
        <sz val="7"/>
        <color theme="1"/>
        <rFont val="Times New Roman"/>
        <family val="1"/>
        <charset val="186"/>
      </rPr>
      <t>2</t>
    </r>
    <r>
      <rPr>
        <sz val="7"/>
        <color theme="1"/>
        <rFont val="Times New Roman"/>
        <family val="1"/>
        <charset val="186"/>
      </rPr>
      <t xml:space="preserve"> panta otrās daļas 2. punkts</t>
    </r>
  </si>
  <si>
    <r>
      <t>27.</t>
    </r>
    <r>
      <rPr>
        <vertAlign val="superscript"/>
        <sz val="7"/>
        <color theme="1"/>
        <rFont val="Times New Roman"/>
        <family val="1"/>
        <charset val="186"/>
      </rPr>
      <t>2</t>
    </r>
    <r>
      <rPr>
        <sz val="7"/>
        <color theme="1"/>
        <rFont val="Times New Roman"/>
        <family val="1"/>
        <charset val="186"/>
      </rPr>
      <t xml:space="preserve"> panta otrās daļas 3. punkts</t>
    </r>
  </si>
  <si>
    <r>
      <t>27.</t>
    </r>
    <r>
      <rPr>
        <vertAlign val="superscript"/>
        <sz val="7"/>
        <color theme="1"/>
        <rFont val="Times New Roman"/>
        <family val="1"/>
        <charset val="186"/>
      </rPr>
      <t>2.</t>
    </r>
    <r>
      <rPr>
        <sz val="7"/>
        <color theme="1"/>
        <rFont val="Times New Roman"/>
        <family val="1"/>
        <charset val="186"/>
      </rPr>
      <t>panta otrās daļas 4. punkts</t>
    </r>
  </si>
  <si>
    <r>
      <t>27.</t>
    </r>
    <r>
      <rPr>
        <vertAlign val="superscript"/>
        <sz val="7"/>
        <color theme="1"/>
        <rFont val="Times New Roman"/>
        <family val="1"/>
        <charset val="186"/>
      </rPr>
      <t>2</t>
    </r>
    <r>
      <rPr>
        <sz val="7"/>
        <color theme="1"/>
        <rFont val="Times New Roman"/>
        <family val="1"/>
        <charset val="186"/>
      </rPr>
      <t xml:space="preserve"> panta otrās daļas 5. punkts</t>
    </r>
  </si>
  <si>
    <t>Zemesgabalu skaits</t>
  </si>
  <si>
    <t>6. pielikums</t>
  </si>
  <si>
    <t>PĀRSKATS PAR SOCIĀLO DZĪVOJAMO FONDU UN PERSONĀM, KURĀM IZĪRĒTS SOCIĀLAIS DZĪVOKLIS</t>
  </si>
  <si>
    <t>Sociālo dzīvokļu skaits, kuri atrodas ārpus sociālajām dzīvojamām mājām</t>
  </si>
  <si>
    <r>
      <t>Sociālo dzīvojamo māju kopējā platība (m</t>
    </r>
    <r>
      <rPr>
        <vertAlign val="superscript"/>
        <sz val="9"/>
        <color theme="1"/>
        <rFont val="Times New Roman"/>
        <family val="1"/>
        <charset val="186"/>
      </rPr>
      <t>2</t>
    </r>
    <r>
      <rPr>
        <sz val="9"/>
        <color theme="1"/>
        <rFont val="Times New Roman"/>
        <family val="1"/>
        <charset val="186"/>
      </rPr>
      <t>)</t>
    </r>
  </si>
  <si>
    <r>
      <t>Tādu sociālo dzīvokļu kopējā platība (m</t>
    </r>
    <r>
      <rPr>
        <vertAlign val="superscript"/>
        <sz val="9"/>
        <color theme="1"/>
        <rFont val="Times New Roman"/>
        <family val="1"/>
        <charset val="186"/>
      </rPr>
      <t>2</t>
    </r>
    <r>
      <rPr>
        <sz val="9"/>
        <color theme="1"/>
        <rFont val="Times New Roman"/>
        <family val="1"/>
        <charset val="186"/>
      </rPr>
      <t xml:space="preserve">), kuri atrodas ārpus sociālajām dzīvojamām mājām </t>
    </r>
  </si>
  <si>
    <t>Personu skaits, kurām izīrēti sociālie dzīvokļi</t>
  </si>
  <si>
    <t>no 650.rindas personas, kas ir:</t>
  </si>
  <si>
    <t>5.panta pirmās daļas 2.punkts</t>
  </si>
  <si>
    <t>5.panta pirmās daļas 3.punkts</t>
  </si>
  <si>
    <t>Cilvēku skaits, kuri dzīvo sociālajos dzīvokļos</t>
  </si>
  <si>
    <t>no 660.rindas cilvēki, kuri ir:</t>
  </si>
  <si>
    <t>pensionāri</t>
  </si>
  <si>
    <t>bērni</t>
  </si>
  <si>
    <t>personas ar invaliditāti</t>
  </si>
  <si>
    <t>no 663.rindā minētajām personām bērni ar invaliditāti</t>
  </si>
  <si>
    <t>4.pants</t>
  </si>
  <si>
    <r>
      <t>Sociālo dzīvokļu kopējā platība sociālajās dzīvojamās mājās (m</t>
    </r>
    <r>
      <rPr>
        <vertAlign val="superscript"/>
        <sz val="9"/>
        <color theme="1"/>
        <rFont val="Times New Roman"/>
        <family val="1"/>
        <charset val="186"/>
      </rPr>
      <t>2</t>
    </r>
    <r>
      <rPr>
        <sz val="9"/>
        <color theme="1"/>
        <rFont val="Times New Roman"/>
        <family val="1"/>
        <charset val="186"/>
      </rPr>
      <t>)</t>
    </r>
  </si>
  <si>
    <t>VIDĒJI PAŠVALDĪBĀ</t>
  </si>
  <si>
    <t>-</t>
  </si>
  <si>
    <t>VIDĒJI PAŠVALDĪBĀ:</t>
  </si>
  <si>
    <t xml:space="preserve"> neprivatizēto dzīvokļu skaits (dzīvokļi, kuru izīrēšana nav saistīta ar palīdzības sniegšanu dzīvokļa jautājumu risināšanā)</t>
  </si>
  <si>
    <t>Rīgas pilsēta</t>
  </si>
  <si>
    <t>Daugavpils pilsēta</t>
  </si>
  <si>
    <t>Jelgavas pilsētas</t>
  </si>
  <si>
    <t>Jēkabpils pilsēta</t>
  </si>
  <si>
    <t>Jūrmalas pilsēta</t>
  </si>
  <si>
    <t>Liepājas pilsēta</t>
  </si>
  <si>
    <t>Rēzeknes pilsēta</t>
  </si>
  <si>
    <t>Valmieras pilsēta</t>
  </si>
  <si>
    <t>Ventspils pilsēta</t>
  </si>
  <si>
    <r>
      <t>Vidējā īres maksa (EUR/m</t>
    </r>
    <r>
      <rPr>
        <vertAlign val="superscript"/>
        <sz val="10"/>
        <color theme="1"/>
        <rFont val="Times New Roman"/>
        <family val="1"/>
        <charset val="186"/>
      </rPr>
      <t>2</t>
    </r>
    <r>
      <rPr>
        <sz val="10"/>
        <color theme="1"/>
        <rFont val="Times New Roman"/>
        <family val="1"/>
        <charset val="186"/>
      </rPr>
      <t>) pašvaldības īpašumā esošajā dzīvojamā fondā (izņemot sociālajā dzīvojamā fondā noteikto īres maksu)*</t>
    </r>
  </si>
  <si>
    <r>
      <t>Vidējā īres maksa (EUR/m</t>
    </r>
    <r>
      <rPr>
        <vertAlign val="superscript"/>
        <sz val="10"/>
        <color theme="1"/>
        <rFont val="Times New Roman"/>
        <family val="1"/>
        <charset val="186"/>
      </rPr>
      <t>2</t>
    </r>
    <r>
      <rPr>
        <sz val="10"/>
        <color theme="1"/>
        <rFont val="Times New Roman"/>
        <family val="1"/>
        <charset val="186"/>
      </rPr>
      <t>) pašvaldības nomātajā (lietojumā iegūtajā) dzīvojamā fondā*</t>
    </r>
  </si>
  <si>
    <t>Summa, (EUR)</t>
  </si>
  <si>
    <r>
      <t>Vidējā īres maksa sociālajā dzīvojamā fondā (EUR/m</t>
    </r>
    <r>
      <rPr>
        <vertAlign val="superscript"/>
        <sz val="10"/>
        <color theme="1"/>
        <rFont val="Times New Roman"/>
        <family val="1"/>
        <charset val="186"/>
      </rPr>
      <t>2</t>
    </r>
    <r>
      <rPr>
        <sz val="10"/>
        <color theme="1"/>
        <rFont val="Times New Roman"/>
        <family val="1"/>
        <charset val="186"/>
      </rPr>
      <t>)*</t>
    </r>
  </si>
  <si>
    <t xml:space="preserve">Pašvaldības izdevumi sociālo dzīvojamo māju un sociālo dzīvokļu uzturēšanai (EUR) </t>
  </si>
  <si>
    <t>0.37</t>
  </si>
  <si>
    <t>0.00</t>
  </si>
  <si>
    <t>0.53</t>
  </si>
  <si>
    <t>Nav</t>
  </si>
  <si>
    <t>dažāda</t>
  </si>
  <si>
    <t>7.pielikums</t>
  </si>
  <si>
    <t>Pārskats par dzīvokļu īpašnieku pārvaldīšanā pārņemto dzīvojamo māju skaitu un plānoto/izlietoto finansējumu attiecībā uz pašvaldībai piederošo vai to nomāto dzīvojamo telpu un sociālo dzīvokļu izīrēšanu</t>
  </si>
  <si>
    <t>0.27</t>
  </si>
  <si>
    <t>0</t>
  </si>
  <si>
    <t>0.5</t>
  </si>
  <si>
    <t>4.96</t>
  </si>
  <si>
    <t>0.04-0.10</t>
  </si>
  <si>
    <t>0.02</t>
  </si>
  <si>
    <t>0.10</t>
  </si>
  <si>
    <t>0.06</t>
  </si>
  <si>
    <t>0.39</t>
  </si>
  <si>
    <t>0.12</t>
  </si>
  <si>
    <t>0.08</t>
  </si>
  <si>
    <t>0.40</t>
  </si>
  <si>
    <t>0.16</t>
  </si>
  <si>
    <t>*** Dzīvokļu skaits nav precīzs, jo visas pašvaldības dzīvojamās mājas nav nodotas privatizācijai</t>
  </si>
  <si>
    <t>929</t>
  </si>
  <si>
    <t>671</t>
  </si>
  <si>
    <t>191</t>
  </si>
  <si>
    <t>87</t>
  </si>
  <si>
    <t>980</t>
  </si>
  <si>
    <t>27</t>
  </si>
  <si>
    <t>236</t>
  </si>
  <si>
    <t>115</t>
  </si>
  <si>
    <t>Pašvaldības dzīvojamo māju skaits, par kurām pieņemti lēmumi nodot tās privatizācijai no 1995.gada 1.novembra līdz 2015.gada 31.decembrim</t>
  </si>
  <si>
    <t>Pašvaldības dzīvojamo māju skaits, par kurām pieņemti lēmumi nodot tās privatizācijai no 2016.gada 1.janvāra līdz 2016.gada 31.decembrim</t>
  </si>
  <si>
    <t>Līdz 2016.gada 31.decembrim privatizācijai nodoto pašvaldības dzīvojamo māju skaits procentuāli (%) no kopējā privatizācijai nododamo pašvaldības dzīvojamo māju skaita</t>
  </si>
  <si>
    <t>Līdz 2016.gada 31.decembrim dzīvokļu īpašnieku pārvaldīšanā pārņemto dzīvojamo māju skaits</t>
  </si>
  <si>
    <t>Līdz 2016.gada 31.decembrim dzīvokļu īpašnieku pārvaldīšanā pārņemto pašvaldības dzīvojamo māju skaits procentuāli (%) no kopējā privatizācijai nodoto pašvaldības dzīvojamo māju skaita</t>
  </si>
  <si>
    <t>1870.21</t>
  </si>
  <si>
    <t>0.25</t>
  </si>
  <si>
    <t>2016.gadā dzīvokļu īpašnieku pārvaldīšanā pārņemto dzīvojamo māju skaits</t>
  </si>
  <si>
    <t>2016.gadā izlietotais finansējums pašvaldībai piederošas vai tās nomātās dzīvojamās telpas izīrēšanā</t>
  </si>
  <si>
    <t>2017.gadam plānotais finansējums pašvaldībai piederošas vai tās nomātās dzīvojamās telpas izīrēšanā</t>
  </si>
  <si>
    <t>2016.gadā izlietotais finansējums sociālā dzīvokļa izīrēšanā</t>
  </si>
  <si>
    <t>2017.gadam plānotais finansējums sociālā dzīvokļa izīrēšanā</t>
  </si>
  <si>
    <t>83.70</t>
  </si>
  <si>
    <t>278.45</t>
  </si>
  <si>
    <t>255</t>
  </si>
  <si>
    <t>88.3</t>
  </si>
  <si>
    <t>530</t>
  </si>
  <si>
    <t>94</t>
  </si>
  <si>
    <t>0.03</t>
  </si>
  <si>
    <t>122.88</t>
  </si>
  <si>
    <t>0.09</t>
  </si>
  <si>
    <t>396.40</t>
  </si>
  <si>
    <t>0.43</t>
  </si>
  <si>
    <t>312</t>
  </si>
  <si>
    <t>0.05</t>
  </si>
  <si>
    <t>515</t>
  </si>
  <si>
    <t>0.20</t>
  </si>
  <si>
    <t>0.14</t>
  </si>
  <si>
    <t>615</t>
  </si>
  <si>
    <t>198</t>
  </si>
  <si>
    <t>0.21</t>
  </si>
  <si>
    <t>451</t>
  </si>
  <si>
    <t>92.40</t>
  </si>
  <si>
    <t>4495.80</t>
  </si>
  <si>
    <t>2412.50</t>
  </si>
  <si>
    <t>22261.61</t>
  </si>
  <si>
    <t>398.50</t>
  </si>
  <si>
    <t>71.50</t>
  </si>
  <si>
    <t>1035</t>
  </si>
  <si>
    <t>96.80</t>
  </si>
  <si>
    <t>307.40</t>
  </si>
  <si>
    <t>4072</t>
  </si>
  <si>
    <t>2932</t>
  </si>
  <si>
    <t>301</t>
  </si>
  <si>
    <t>155</t>
  </si>
  <si>
    <t>334</t>
  </si>
  <si>
    <t>0.31</t>
  </si>
  <si>
    <t>13618***</t>
  </si>
  <si>
    <t>0.68</t>
  </si>
  <si>
    <t>10071</t>
  </si>
  <si>
    <t>20.80</t>
  </si>
  <si>
    <t>487.40</t>
  </si>
  <si>
    <t>0.01</t>
  </si>
  <si>
    <t>725336</t>
  </si>
  <si>
    <r>
      <t>* Vidējā aritmētiskā īres maksa (eur/m</t>
    </r>
    <r>
      <rPr>
        <vertAlign val="superscript"/>
        <sz val="10"/>
        <color theme="1"/>
        <rFont val="Times New Roman"/>
        <family val="1"/>
        <charset val="186"/>
      </rPr>
      <t>2</t>
    </r>
    <r>
      <rPr>
        <sz val="10"/>
        <color theme="1"/>
        <rFont val="Times New Roman"/>
        <family val="1"/>
        <charset val="186"/>
      </rPr>
      <t>) sociālajā dzīvojamā fondā, kas noteikta, ņemot vērā pašvaldības lēmumos noteikto īres maksu likumā "Par dzīvojamo telpu īri" 11.</t>
    </r>
    <r>
      <rPr>
        <vertAlign val="superscript"/>
        <sz val="10"/>
        <color theme="1"/>
        <rFont val="Times New Roman"/>
        <family val="1"/>
        <charset val="186"/>
      </rPr>
      <t>1</t>
    </r>
    <r>
      <rPr>
        <sz val="10"/>
        <color theme="1"/>
        <rFont val="Times New Roman"/>
        <family val="1"/>
        <charset val="186"/>
      </rPr>
      <t xml:space="preserve"> pantā noteiktajā kārtībā.</t>
    </r>
  </si>
  <si>
    <t>1478</t>
  </si>
  <si>
    <t>1.19</t>
  </si>
  <si>
    <t>431.90</t>
  </si>
  <si>
    <t>249990.5*</t>
  </si>
  <si>
    <t>280000*</t>
  </si>
  <si>
    <t>1177.22</t>
  </si>
  <si>
    <t>862.46</t>
  </si>
  <si>
    <t>1385.50</t>
  </si>
  <si>
    <t>241</t>
  </si>
  <si>
    <t>688</t>
  </si>
  <si>
    <t>19624.94</t>
  </si>
  <si>
    <t>566</t>
  </si>
  <si>
    <t>80.60</t>
  </si>
  <si>
    <t>117.19</t>
  </si>
  <si>
    <t>143.60</t>
  </si>
  <si>
    <t>2095</t>
  </si>
  <si>
    <t>2428.20</t>
  </si>
  <si>
    <t>415.60</t>
  </si>
  <si>
    <t>234.45</t>
  </si>
  <si>
    <t>1196</t>
  </si>
  <si>
    <t>nav informācijas</t>
  </si>
  <si>
    <t>751</t>
  </si>
  <si>
    <t>405</t>
  </si>
  <si>
    <t>355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</si>
</sst>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Times New Roman"/>
      <family val="1"/>
      <charset val="186"/>
    </font>
    <font>
      <sz val="10"/>
      <color theme="1"/>
      <name val="Times New Roman"/>
      <family val="1"/>
      <charset val="186"/>
    </font>
    <font>
      <b/>
      <sz val="10"/>
      <color theme="1"/>
      <name val="Times New Roman"/>
      <family val="1"/>
      <charset val="186"/>
    </font>
    <font>
      <b/>
      <sz val="12"/>
      <color theme="1"/>
      <name val="Times New Roman"/>
      <family val="1"/>
      <charset val="186"/>
    </font>
    <font>
      <sz val="7"/>
      <color theme="1"/>
      <name val="Times New Roman"/>
      <family val="1"/>
      <charset val="186"/>
    </font>
    <font>
      <b/>
      <sz val="7"/>
      <color theme="1"/>
      <name val="Times New Roman"/>
      <family val="1"/>
      <charset val="186"/>
    </font>
    <font>
      <vertAlign val="superscript"/>
      <sz val="7"/>
      <color theme="1"/>
      <name val="Times New Roman"/>
      <family val="1"/>
      <charset val="186"/>
    </font>
    <font>
      <b/>
      <sz val="10"/>
      <name val="Times New Roman"/>
      <family val="1"/>
      <charset val="186"/>
    </font>
    <font>
      <vertAlign val="superscript"/>
      <sz val="10"/>
      <color theme="1"/>
      <name val="Times New Roman"/>
      <family val="1"/>
      <charset val="186"/>
    </font>
    <font>
      <i/>
      <sz val="10"/>
      <color theme="1"/>
      <name val="Times New Roman"/>
      <family val="1"/>
      <charset val="186"/>
    </font>
    <font>
      <sz val="9"/>
      <color theme="1"/>
      <name val="Times New Roman"/>
      <family val="1"/>
      <charset val="186"/>
    </font>
    <font>
      <i/>
      <sz val="11"/>
      <color theme="1"/>
      <name val="Times New Roman"/>
      <family val="1"/>
      <charset val="186"/>
    </font>
    <font>
      <vertAlign val="superscript"/>
      <sz val="9"/>
      <color theme="1"/>
      <name val="Times New Roman"/>
      <family val="1"/>
      <charset val="186"/>
    </font>
    <font>
      <sz val="10"/>
      <name val="Times New Roman"/>
      <family val="1"/>
      <charset val="186"/>
    </font>
    <font>
      <b/>
      <sz val="9"/>
      <color theme="1"/>
      <name val="Times New Roman"/>
      <family val="1"/>
      <charset val="186"/>
    </font>
    <font>
      <sz val="11"/>
      <name val="Times New Roman"/>
      <family val="1"/>
      <charset val="186"/>
    </font>
    <font>
      <u/>
      <sz val="10"/>
      <color theme="1"/>
      <name val="Times New Roman"/>
      <family val="1"/>
      <charset val="186"/>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165">
    <xf numFmtId="0" fontId="0" fillId="0" borderId="0" xfId="0"/>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2" fillId="0" borderId="0" xfId="0" applyFont="1" applyFill="1" applyAlignment="1">
      <alignment horizontal="center" vertical="center" wrapText="1"/>
    </xf>
    <xf numFmtId="0" fontId="10"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2" fillId="0" borderId="0" xfId="0" applyNumberFormat="1" applyFont="1" applyFill="1" applyAlignment="1">
      <alignment horizontal="center" vertical="center" wrapText="1"/>
    </xf>
    <xf numFmtId="0" fontId="5" fillId="0" borderId="6" xfId="0" applyFont="1" applyFill="1" applyBorder="1" applyAlignment="1">
      <alignment horizontal="center" vertical="center" wrapText="1"/>
    </xf>
    <xf numFmtId="0" fontId="2" fillId="0" borderId="0" xfId="0" applyFont="1" applyFill="1" applyAlignment="1">
      <alignment horizontal="right" vertical="center" wrapText="1"/>
    </xf>
    <xf numFmtId="49" fontId="2" fillId="0" borderId="0" xfId="0" applyNumberFormat="1" applyFont="1" applyFill="1" applyAlignment="1">
      <alignment horizontal="center" vertical="center" wrapText="1"/>
    </xf>
    <xf numFmtId="0" fontId="5" fillId="0" borderId="7"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8" fillId="3" borderId="1" xfId="0" applyFont="1" applyFill="1" applyBorder="1"/>
    <xf numFmtId="1" fontId="14" fillId="3" borderId="1"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 fillId="3" borderId="0" xfId="0" applyFont="1" applyFill="1" applyAlignment="1">
      <alignment horizontal="center" vertical="center" wrapText="1"/>
    </xf>
    <xf numFmtId="0" fontId="3" fillId="0" borderId="3" xfId="0"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0" fontId="15" fillId="3" borderId="1" xfId="0" applyFont="1" applyFill="1" applyBorder="1" applyAlignment="1">
      <alignment wrapText="1"/>
    </xf>
    <xf numFmtId="2"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left"/>
    </xf>
    <xf numFmtId="49" fontId="2" fillId="3" borderId="1" xfId="0" applyNumberFormat="1" applyFont="1" applyFill="1" applyBorder="1" applyAlignment="1">
      <alignment horizontal="center" vertical="center" wrapText="1"/>
    </xf>
    <xf numFmtId="0" fontId="0" fillId="3" borderId="0" xfId="0" applyFill="1"/>
    <xf numFmtId="1" fontId="14" fillId="3" borderId="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0" fillId="3" borderId="2" xfId="0" applyFont="1" applyFill="1" applyBorder="1" applyAlignment="1">
      <alignment vertical="center" wrapText="1"/>
    </xf>
    <xf numFmtId="1" fontId="3" fillId="3" borderId="1"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0" xfId="0" applyNumberFormat="1"/>
    <xf numFmtId="3" fontId="2" fillId="3" borderId="1"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2" fillId="3" borderId="1" xfId="0" applyNumberFormat="1" applyFont="1" applyFill="1" applyBorder="1" applyAlignment="1">
      <alignment horizontal="center"/>
    </xf>
    <xf numFmtId="4" fontId="18" fillId="0" borderId="1" xfId="0" applyNumberFormat="1" applyFont="1" applyBorder="1" applyAlignment="1">
      <alignment horizontal="center"/>
    </xf>
    <xf numFmtId="0" fontId="2" fillId="3" borderId="6"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0" xfId="0" applyFont="1" applyFill="1" applyAlignment="1">
      <alignment horizontal="center" vertical="center" wrapText="1"/>
    </xf>
    <xf numFmtId="0" fontId="12" fillId="3" borderId="0" xfId="0" applyFont="1" applyFill="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0" xfId="0" applyFont="1" applyFill="1" applyAlignment="1">
      <alignment horizontal="center" vertical="center" wrapText="1"/>
    </xf>
    <xf numFmtId="1" fontId="5" fillId="3" borderId="1"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1" fontId="14" fillId="3" borderId="6" xfId="0" applyNumberFormat="1" applyFont="1" applyFill="1" applyBorder="1" applyAlignment="1">
      <alignment horizontal="center" vertical="center"/>
    </xf>
    <xf numFmtId="1" fontId="14" fillId="3" borderId="4" xfId="0" applyNumberFormat="1" applyFont="1" applyFill="1" applyBorder="1" applyAlignment="1">
      <alignment horizontal="center" vertical="center"/>
    </xf>
    <xf numFmtId="0" fontId="8" fillId="3" borderId="1" xfId="0" applyFont="1" applyFill="1" applyBorder="1" applyAlignment="1">
      <alignment horizontal="left" vertical="center"/>
    </xf>
    <xf numFmtId="0" fontId="2" fillId="3" borderId="10" xfId="0"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8" fillId="3" borderId="1" xfId="0" applyFont="1" applyFill="1" applyBorder="1" applyAlignment="1">
      <alignment wrapText="1"/>
    </xf>
    <xf numFmtId="1" fontId="2" fillId="3" borderId="6"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 fontId="14" fillId="3" borderId="1" xfId="0" applyNumberFormat="1" applyFont="1" applyFill="1" applyBorder="1" applyAlignment="1">
      <alignment vertical="center"/>
    </xf>
    <xf numFmtId="0" fontId="3" fillId="0" borderId="7" xfId="0"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0" xfId="0" applyFont="1" applyFill="1" applyAlignment="1">
      <alignment horizontal="left" vertical="top"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8" xfId="0" applyFont="1" applyFill="1" applyBorder="1" applyAlignment="1">
      <alignment horizontal="center" vertical="center" wrapText="1"/>
    </xf>
    <xf numFmtId="1" fontId="14" fillId="3" borderId="4" xfId="0" applyNumberFormat="1"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1" fontId="14" fillId="3" borderId="4" xfId="0" applyNumberFormat="1" applyFont="1" applyFill="1" applyBorder="1" applyAlignment="1">
      <alignment horizontal="center" vertical="center"/>
    </xf>
    <xf numFmtId="1" fontId="14" fillId="3" borderId="5" xfId="0" applyNumberFormat="1" applyFont="1" applyFill="1" applyBorder="1" applyAlignment="1">
      <alignment horizontal="center" vertical="center"/>
    </xf>
    <xf numFmtId="1" fontId="14" fillId="3"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xf>
    <xf numFmtId="3" fontId="2" fillId="3" borderId="5" xfId="0" applyNumberFormat="1" applyFont="1" applyFill="1" applyBorder="1" applyAlignment="1">
      <alignment horizontal="center"/>
    </xf>
    <xf numFmtId="3" fontId="2" fillId="3" borderId="6" xfId="0" applyNumberFormat="1" applyFont="1" applyFill="1" applyBorder="1" applyAlignment="1">
      <alignment horizontal="center"/>
    </xf>
    <xf numFmtId="0" fontId="15" fillId="3" borderId="12" xfId="0" applyFont="1" applyFill="1" applyBorder="1" applyAlignment="1">
      <alignment horizontal="center" wrapText="1"/>
    </xf>
    <xf numFmtId="0" fontId="15" fillId="3" borderId="0" xfId="0" applyFont="1" applyFill="1" applyBorder="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BA146"/>
  <sheetViews>
    <sheetView tabSelected="1" zoomScale="130" zoomScaleNormal="130" zoomScaleSheetLayoutView="100" workbookViewId="0">
      <pane xSplit="1" ySplit="7" topLeftCell="B116" activePane="bottomRight" state="frozenSplit"/>
      <selection pane="topRight"/>
      <selection pane="bottomLeft" activeCell="A7" sqref="A7"/>
      <selection pane="bottomRight" activeCell="B116" sqref="B116:M116"/>
    </sheetView>
  </sheetViews>
  <sheetFormatPr defaultColWidth="0" defaultRowHeight="12.75" zeroHeight="1" x14ac:dyDescent="0.25"/>
  <cols>
    <col min="1" max="1" width="22.7109375" style="2" customWidth="1"/>
    <col min="2" max="2" width="10.7109375" style="2" customWidth="1"/>
    <col min="3" max="3" width="13.140625" style="2" customWidth="1"/>
    <col min="4" max="4" width="10.42578125" style="2" customWidth="1"/>
    <col min="5" max="5" width="10.85546875" style="2" customWidth="1"/>
    <col min="6" max="6" width="15.42578125" style="2" customWidth="1"/>
    <col min="7" max="7" width="15" style="2" customWidth="1"/>
    <col min="8" max="8" width="14.28515625" style="28" customWidth="1"/>
    <col min="9" max="9" width="17.7109375" style="2" customWidth="1"/>
    <col min="10" max="10" width="16.7109375" style="28" customWidth="1"/>
    <col min="11" max="11" width="17.5703125" style="2" customWidth="1"/>
    <col min="12" max="12" width="11.140625" style="28" customWidth="1"/>
    <col min="13" max="13" width="18" style="2" customWidth="1"/>
    <col min="14" max="14" width="10" style="2" hidden="1" customWidth="1"/>
    <col min="15" max="53" width="0" style="2" hidden="1" customWidth="1"/>
    <col min="54" max="16384" width="9.140625" style="2" hidden="1"/>
  </cols>
  <sheetData>
    <row r="1" spans="1:15" ht="15" x14ac:dyDescent="0.25">
      <c r="A1" s="4" t="s">
        <v>154</v>
      </c>
      <c r="B1" s="5"/>
      <c r="C1" s="5"/>
      <c r="D1" s="5"/>
      <c r="E1" s="5"/>
      <c r="F1" s="5"/>
      <c r="G1" s="5"/>
      <c r="H1" s="43"/>
      <c r="I1" s="5"/>
      <c r="J1" s="43"/>
      <c r="K1" s="31"/>
    </row>
    <row r="2" spans="1:15" ht="15" customHeight="1" x14ac:dyDescent="0.25">
      <c r="A2" s="89" t="s">
        <v>3</v>
      </c>
      <c r="B2" s="93" t="s">
        <v>147</v>
      </c>
      <c r="C2" s="94"/>
      <c r="D2" s="94"/>
      <c r="E2" s="94"/>
      <c r="F2" s="94"/>
      <c r="G2" s="94"/>
      <c r="H2" s="94"/>
      <c r="I2" s="94"/>
      <c r="J2" s="94"/>
      <c r="K2" s="94"/>
      <c r="L2" s="94"/>
      <c r="M2" s="95"/>
    </row>
    <row r="3" spans="1:15" ht="30.75" customHeight="1" x14ac:dyDescent="0.25">
      <c r="A3" s="90"/>
      <c r="B3" s="92" t="s">
        <v>148</v>
      </c>
      <c r="C3" s="92"/>
      <c r="D3" s="92"/>
      <c r="E3" s="92"/>
      <c r="F3" s="96" t="s">
        <v>263</v>
      </c>
      <c r="G3" s="96" t="s">
        <v>264</v>
      </c>
      <c r="H3" s="96" t="s">
        <v>155</v>
      </c>
      <c r="I3" s="96" t="s">
        <v>297</v>
      </c>
      <c r="J3" s="96" t="s">
        <v>298</v>
      </c>
      <c r="K3" s="96" t="s">
        <v>299</v>
      </c>
      <c r="L3" s="96" t="s">
        <v>300</v>
      </c>
      <c r="M3" s="96" t="s">
        <v>301</v>
      </c>
    </row>
    <row r="4" spans="1:15" ht="13.5" customHeight="1" x14ac:dyDescent="0.25">
      <c r="A4" s="90"/>
      <c r="B4" s="99" t="s">
        <v>149</v>
      </c>
      <c r="C4" s="101" t="s">
        <v>150</v>
      </c>
      <c r="D4" s="102"/>
      <c r="E4" s="103"/>
      <c r="F4" s="97"/>
      <c r="G4" s="97"/>
      <c r="H4" s="97"/>
      <c r="I4" s="97"/>
      <c r="J4" s="97"/>
      <c r="K4" s="97"/>
      <c r="L4" s="97"/>
      <c r="M4" s="97"/>
    </row>
    <row r="5" spans="1:15" ht="82.5" customHeight="1" x14ac:dyDescent="0.25">
      <c r="A5" s="91"/>
      <c r="B5" s="100"/>
      <c r="C5" s="6" t="s">
        <v>253</v>
      </c>
      <c r="D5" s="6" t="s">
        <v>151</v>
      </c>
      <c r="E5" s="6" t="s">
        <v>152</v>
      </c>
      <c r="F5" s="98"/>
      <c r="G5" s="98"/>
      <c r="H5" s="98"/>
      <c r="I5" s="98"/>
      <c r="J5" s="98"/>
      <c r="K5" s="98"/>
      <c r="L5" s="98"/>
      <c r="M5" s="98"/>
    </row>
    <row r="6" spans="1:15" s="1" customFormat="1" ht="10.5" customHeight="1" x14ac:dyDescent="0.25">
      <c r="A6" s="7"/>
      <c r="B6" s="6"/>
      <c r="C6" s="6"/>
      <c r="D6" s="6"/>
      <c r="E6" s="6"/>
      <c r="F6" s="6"/>
      <c r="G6" s="6"/>
      <c r="H6" s="107" t="s">
        <v>117</v>
      </c>
      <c r="I6" s="108"/>
      <c r="J6" s="108"/>
      <c r="K6" s="108"/>
      <c r="L6" s="109"/>
      <c r="M6" s="26"/>
    </row>
    <row r="7" spans="1:15" s="1" customFormat="1" ht="10.5" x14ac:dyDescent="0.25">
      <c r="A7" s="8"/>
      <c r="B7" s="25">
        <v>10</v>
      </c>
      <c r="C7" s="25">
        <v>11</v>
      </c>
      <c r="D7" s="25">
        <v>12</v>
      </c>
      <c r="E7" s="25">
        <v>13</v>
      </c>
      <c r="F7" s="25">
        <v>20</v>
      </c>
      <c r="G7" s="25">
        <v>30</v>
      </c>
      <c r="H7" s="25">
        <v>40</v>
      </c>
      <c r="I7" s="25">
        <v>50</v>
      </c>
      <c r="J7" s="25">
        <v>51</v>
      </c>
      <c r="K7" s="25">
        <v>60</v>
      </c>
      <c r="L7" s="25">
        <v>61</v>
      </c>
      <c r="M7" s="25">
        <v>80</v>
      </c>
    </row>
    <row r="8" spans="1:15" s="28" customFormat="1" ht="15" customHeight="1" x14ac:dyDescent="0.2">
      <c r="A8" s="35" t="s">
        <v>254</v>
      </c>
      <c r="B8" s="45" t="s">
        <v>344</v>
      </c>
      <c r="C8" s="45">
        <v>9266</v>
      </c>
      <c r="D8" s="45">
        <v>609</v>
      </c>
      <c r="E8" s="45">
        <v>226</v>
      </c>
      <c r="F8" s="57" t="s">
        <v>345</v>
      </c>
      <c r="G8" s="45" t="s">
        <v>251</v>
      </c>
      <c r="H8" s="45">
        <v>19</v>
      </c>
      <c r="I8" s="45">
        <v>5203</v>
      </c>
      <c r="J8" s="45">
        <v>9</v>
      </c>
      <c r="K8" s="45">
        <f>(J8+I8)/(H8+I8+J8)*100</f>
        <v>99.636780730261904</v>
      </c>
      <c r="L8" s="45">
        <v>64</v>
      </c>
      <c r="M8" s="45">
        <f>(L8/(I8+J8-H8))*100</f>
        <v>1.2324282688234161</v>
      </c>
      <c r="N8" s="58"/>
      <c r="O8" s="58"/>
    </row>
    <row r="9" spans="1:15" s="28" customFormat="1" ht="15" customHeight="1" x14ac:dyDescent="0.2">
      <c r="A9" s="35" t="s">
        <v>255</v>
      </c>
      <c r="B9" s="45">
        <v>4084</v>
      </c>
      <c r="C9" s="45">
        <v>2107</v>
      </c>
      <c r="D9" s="45">
        <v>1977</v>
      </c>
      <c r="E9" s="45">
        <v>0</v>
      </c>
      <c r="F9" s="45">
        <v>0.3</v>
      </c>
      <c r="G9" s="45" t="s">
        <v>251</v>
      </c>
      <c r="H9" s="45">
        <v>0</v>
      </c>
      <c r="I9" s="45">
        <v>1040</v>
      </c>
      <c r="J9" s="45">
        <v>0</v>
      </c>
      <c r="K9" s="45">
        <f t="shared" ref="K9:K72" si="0">(J9+I9)/(H9+I9+J9)*100</f>
        <v>100</v>
      </c>
      <c r="L9" s="45">
        <v>233</v>
      </c>
      <c r="M9" s="45">
        <f>(L9/(I9+J9-H9))*100</f>
        <v>22.403846153846153</v>
      </c>
      <c r="N9" s="58"/>
      <c r="O9" s="58"/>
    </row>
    <row r="10" spans="1:15" s="28" customFormat="1" ht="15" customHeight="1" x14ac:dyDescent="0.2">
      <c r="A10" s="35" t="s">
        <v>256</v>
      </c>
      <c r="B10" s="45">
        <v>1236</v>
      </c>
      <c r="C10" s="45">
        <v>496</v>
      </c>
      <c r="D10" s="45">
        <v>636</v>
      </c>
      <c r="E10" s="45">
        <v>104</v>
      </c>
      <c r="F10" s="45" t="s">
        <v>272</v>
      </c>
      <c r="G10" s="45" t="s">
        <v>251</v>
      </c>
      <c r="H10" s="45">
        <v>0</v>
      </c>
      <c r="I10" s="45">
        <v>533</v>
      </c>
      <c r="J10" s="45">
        <v>0</v>
      </c>
      <c r="K10" s="45">
        <f t="shared" si="0"/>
        <v>100</v>
      </c>
      <c r="L10" s="45">
        <v>436</v>
      </c>
      <c r="M10" s="45">
        <f>(L10/(I10+J10-H10))*100</f>
        <v>81.801125703564722</v>
      </c>
      <c r="N10" s="58"/>
      <c r="O10" s="58"/>
    </row>
    <row r="11" spans="1:15" s="28" customFormat="1" ht="15" customHeight="1" x14ac:dyDescent="0.2">
      <c r="A11" s="35" t="s">
        <v>257</v>
      </c>
      <c r="B11" s="45">
        <v>2128</v>
      </c>
      <c r="C11" s="45">
        <v>1104</v>
      </c>
      <c r="D11" s="45">
        <v>64</v>
      </c>
      <c r="E11" s="45">
        <v>46</v>
      </c>
      <c r="F11" s="59">
        <v>0.5</v>
      </c>
      <c r="G11" s="45" t="s">
        <v>251</v>
      </c>
      <c r="H11" s="45">
        <v>0</v>
      </c>
      <c r="I11" s="45">
        <v>370</v>
      </c>
      <c r="J11" s="45">
        <v>0</v>
      </c>
      <c r="K11" s="45">
        <f t="shared" si="0"/>
        <v>100</v>
      </c>
      <c r="L11" s="45">
        <v>29</v>
      </c>
      <c r="M11" s="45">
        <f t="shared" ref="M11:M16" si="1">(L11/(I11+J11-H11))*100</f>
        <v>7.8378378378378386</v>
      </c>
      <c r="N11" s="58"/>
      <c r="O11" s="58"/>
    </row>
    <row r="12" spans="1:15" s="28" customFormat="1" ht="15" customHeight="1" x14ac:dyDescent="0.2">
      <c r="A12" s="35" t="s">
        <v>258</v>
      </c>
      <c r="B12" s="45">
        <v>1095</v>
      </c>
      <c r="C12" s="45">
        <v>136</v>
      </c>
      <c r="D12" s="45">
        <v>918</v>
      </c>
      <c r="E12" s="45">
        <v>41</v>
      </c>
      <c r="F12" s="36">
        <v>0.64</v>
      </c>
      <c r="G12" s="37" t="s">
        <v>251</v>
      </c>
      <c r="H12" s="45">
        <v>3</v>
      </c>
      <c r="I12" s="45">
        <v>977</v>
      </c>
      <c r="J12" s="45">
        <v>0</v>
      </c>
      <c r="K12" s="45">
        <f t="shared" si="0"/>
        <v>99.693877551020407</v>
      </c>
      <c r="L12" s="45">
        <v>3</v>
      </c>
      <c r="M12" s="45">
        <f t="shared" si="1"/>
        <v>0.30800821355236141</v>
      </c>
      <c r="N12" s="58"/>
      <c r="O12" s="58"/>
    </row>
    <row r="13" spans="1:15" s="28" customFormat="1" ht="15" customHeight="1" x14ac:dyDescent="0.2">
      <c r="A13" s="35" t="s">
        <v>259</v>
      </c>
      <c r="B13" s="45">
        <v>4776</v>
      </c>
      <c r="C13" s="45">
        <v>0</v>
      </c>
      <c r="D13" s="45">
        <v>219</v>
      </c>
      <c r="E13" s="45">
        <v>160</v>
      </c>
      <c r="F13" s="36">
        <v>0.6</v>
      </c>
      <c r="G13" s="37" t="s">
        <v>251</v>
      </c>
      <c r="H13" s="45">
        <v>0</v>
      </c>
      <c r="I13" s="45">
        <v>1405</v>
      </c>
      <c r="J13" s="45">
        <v>0</v>
      </c>
      <c r="K13" s="45">
        <f t="shared" si="0"/>
        <v>100</v>
      </c>
      <c r="L13" s="45">
        <v>1326</v>
      </c>
      <c r="M13" s="45">
        <f>(L13/(I13+J13-H13))*100</f>
        <v>94.37722419928825</v>
      </c>
      <c r="N13" s="58"/>
      <c r="O13" s="58"/>
    </row>
    <row r="14" spans="1:15" s="28" customFormat="1" ht="15" customHeight="1" x14ac:dyDescent="0.2">
      <c r="A14" s="35" t="s">
        <v>260</v>
      </c>
      <c r="B14" s="45">
        <v>1007</v>
      </c>
      <c r="C14" s="45">
        <v>890</v>
      </c>
      <c r="D14" s="45">
        <v>74</v>
      </c>
      <c r="E14" s="45">
        <v>43</v>
      </c>
      <c r="F14" s="36">
        <v>0.47</v>
      </c>
      <c r="G14" s="37" t="s">
        <v>251</v>
      </c>
      <c r="H14" s="45">
        <v>0</v>
      </c>
      <c r="I14" s="45">
        <v>405</v>
      </c>
      <c r="J14" s="45">
        <v>0</v>
      </c>
      <c r="K14" s="45">
        <f t="shared" si="0"/>
        <v>100</v>
      </c>
      <c r="L14" s="45">
        <v>238</v>
      </c>
      <c r="M14" s="45">
        <f t="shared" si="1"/>
        <v>58.765432098765437</v>
      </c>
      <c r="N14" s="58"/>
      <c r="O14" s="58"/>
    </row>
    <row r="15" spans="1:15" s="28" customFormat="1" ht="15" customHeight="1" x14ac:dyDescent="0.2">
      <c r="A15" s="35" t="s">
        <v>261</v>
      </c>
      <c r="B15" s="45">
        <v>411</v>
      </c>
      <c r="C15" s="45">
        <v>197</v>
      </c>
      <c r="D15" s="45">
        <v>183</v>
      </c>
      <c r="E15" s="45">
        <v>31</v>
      </c>
      <c r="F15" s="36">
        <v>0.5</v>
      </c>
      <c r="G15" s="37" t="s">
        <v>251</v>
      </c>
      <c r="H15" s="45">
        <v>0</v>
      </c>
      <c r="I15" s="45">
        <v>213</v>
      </c>
      <c r="J15" s="45">
        <v>0</v>
      </c>
      <c r="K15" s="45">
        <f t="shared" si="0"/>
        <v>100</v>
      </c>
      <c r="L15" s="45">
        <v>211</v>
      </c>
      <c r="M15" s="45">
        <f t="shared" si="1"/>
        <v>99.061032863849761</v>
      </c>
      <c r="N15" s="58"/>
      <c r="O15" s="58"/>
    </row>
    <row r="16" spans="1:15" s="28" customFormat="1" ht="15" customHeight="1" x14ac:dyDescent="0.2">
      <c r="A16" s="35" t="s">
        <v>262</v>
      </c>
      <c r="B16" s="45">
        <v>2727</v>
      </c>
      <c r="C16" s="45">
        <v>2666</v>
      </c>
      <c r="D16" s="45">
        <v>61</v>
      </c>
      <c r="E16" s="45">
        <v>0</v>
      </c>
      <c r="F16" s="36">
        <v>0.75</v>
      </c>
      <c r="G16" s="37" t="s">
        <v>251</v>
      </c>
      <c r="H16" s="45">
        <v>0</v>
      </c>
      <c r="I16" s="45">
        <v>436</v>
      </c>
      <c r="J16" s="45">
        <v>0</v>
      </c>
      <c r="K16" s="45">
        <f t="shared" si="0"/>
        <v>100</v>
      </c>
      <c r="L16" s="45">
        <v>296</v>
      </c>
      <c r="M16" s="45">
        <f t="shared" si="1"/>
        <v>67.889908256880744</v>
      </c>
      <c r="N16" s="58"/>
      <c r="O16" s="58"/>
    </row>
    <row r="17" spans="1:13" s="28" customFormat="1" x14ac:dyDescent="0.2">
      <c r="A17" s="35" t="s">
        <v>4</v>
      </c>
      <c r="B17" s="45">
        <v>34</v>
      </c>
      <c r="C17" s="45">
        <v>0</v>
      </c>
      <c r="D17" s="45">
        <v>4</v>
      </c>
      <c r="E17" s="45">
        <v>4</v>
      </c>
      <c r="F17" s="37">
        <v>0.13</v>
      </c>
      <c r="G17" s="37" t="s">
        <v>251</v>
      </c>
      <c r="H17" s="45">
        <v>0</v>
      </c>
      <c r="I17" s="45">
        <v>77</v>
      </c>
      <c r="J17" s="45">
        <v>0</v>
      </c>
      <c r="K17" s="45">
        <f t="shared" si="0"/>
        <v>100</v>
      </c>
      <c r="L17" s="45">
        <v>0</v>
      </c>
      <c r="M17" s="45">
        <v>0</v>
      </c>
    </row>
    <row r="18" spans="1:13" s="28" customFormat="1" ht="12.75" customHeight="1" x14ac:dyDescent="0.2">
      <c r="A18" s="35" t="s">
        <v>5</v>
      </c>
      <c r="B18" s="45">
        <v>28</v>
      </c>
      <c r="C18" s="45">
        <v>27</v>
      </c>
      <c r="D18" s="45">
        <v>1</v>
      </c>
      <c r="E18" s="45">
        <v>0</v>
      </c>
      <c r="F18" s="37" t="s">
        <v>251</v>
      </c>
      <c r="G18" s="37" t="s">
        <v>251</v>
      </c>
      <c r="H18" s="45">
        <v>0</v>
      </c>
      <c r="I18" s="45">
        <v>10</v>
      </c>
      <c r="J18" s="45">
        <v>0</v>
      </c>
      <c r="K18" s="45">
        <f t="shared" si="0"/>
        <v>100</v>
      </c>
      <c r="L18" s="45">
        <v>10</v>
      </c>
      <c r="M18" s="45">
        <f>(L18/(I18+J18-H18))*100</f>
        <v>100</v>
      </c>
    </row>
    <row r="19" spans="1:13" s="28" customFormat="1" x14ac:dyDescent="0.2">
      <c r="A19" s="35" t="s">
        <v>6</v>
      </c>
      <c r="B19" s="45">
        <v>23</v>
      </c>
      <c r="C19" s="45">
        <v>0</v>
      </c>
      <c r="D19" s="45">
        <v>12</v>
      </c>
      <c r="E19" s="45">
        <v>11</v>
      </c>
      <c r="F19" s="60">
        <v>0</v>
      </c>
      <c r="G19" s="37" t="s">
        <v>251</v>
      </c>
      <c r="H19" s="45">
        <v>0</v>
      </c>
      <c r="I19" s="45">
        <v>76</v>
      </c>
      <c r="J19" s="45">
        <v>0</v>
      </c>
      <c r="K19" s="45">
        <f t="shared" si="0"/>
        <v>100</v>
      </c>
      <c r="L19" s="45">
        <v>53</v>
      </c>
      <c r="M19" s="45">
        <f>(L19/(I19+J19-H19))*100</f>
        <v>69.73684210526315</v>
      </c>
    </row>
    <row r="20" spans="1:13" s="28" customFormat="1" ht="13.5" customHeight="1" x14ac:dyDescent="0.2">
      <c r="A20" s="35" t="s">
        <v>114</v>
      </c>
      <c r="B20" s="45">
        <v>1350</v>
      </c>
      <c r="C20" s="45">
        <v>1327</v>
      </c>
      <c r="D20" s="45">
        <v>21</v>
      </c>
      <c r="E20" s="45">
        <v>2</v>
      </c>
      <c r="F20" s="36">
        <v>0.35</v>
      </c>
      <c r="G20" s="37" t="s">
        <v>251</v>
      </c>
      <c r="H20" s="45">
        <v>0</v>
      </c>
      <c r="I20" s="45">
        <v>37</v>
      </c>
      <c r="J20" s="45">
        <v>0</v>
      </c>
      <c r="K20" s="45">
        <f t="shared" si="0"/>
        <v>100</v>
      </c>
      <c r="L20" s="45">
        <v>0</v>
      </c>
      <c r="M20" s="45">
        <v>3</v>
      </c>
    </row>
    <row r="21" spans="1:13" s="28" customFormat="1" ht="12.75" customHeight="1" x14ac:dyDescent="0.2">
      <c r="A21" s="35" t="s">
        <v>7</v>
      </c>
      <c r="B21" s="45">
        <v>125</v>
      </c>
      <c r="C21" s="45">
        <v>40</v>
      </c>
      <c r="D21" s="45">
        <v>55</v>
      </c>
      <c r="E21" s="45">
        <v>30</v>
      </c>
      <c r="F21" s="36">
        <v>0.39</v>
      </c>
      <c r="G21" s="37">
        <v>0.73</v>
      </c>
      <c r="H21" s="45">
        <v>22</v>
      </c>
      <c r="I21" s="45">
        <v>79</v>
      </c>
      <c r="J21" s="45">
        <v>0</v>
      </c>
      <c r="K21" s="45">
        <f t="shared" si="0"/>
        <v>78.21782178217822</v>
      </c>
      <c r="L21" s="45">
        <v>2</v>
      </c>
      <c r="M21" s="45">
        <f>(L21/(I21+J21-H21))*100</f>
        <v>3.5087719298245612</v>
      </c>
    </row>
    <row r="22" spans="1:13" s="28" customFormat="1" x14ac:dyDescent="0.2">
      <c r="A22" s="35" t="s">
        <v>8</v>
      </c>
      <c r="B22" s="45">
        <v>311</v>
      </c>
      <c r="C22" s="45">
        <v>299</v>
      </c>
      <c r="D22" s="45">
        <v>12</v>
      </c>
      <c r="E22" s="45">
        <v>0</v>
      </c>
      <c r="F22" s="36">
        <v>0.21</v>
      </c>
      <c r="G22" s="37" t="s">
        <v>251</v>
      </c>
      <c r="H22" s="45">
        <v>0</v>
      </c>
      <c r="I22" s="45">
        <v>127</v>
      </c>
      <c r="J22" s="45">
        <v>0</v>
      </c>
      <c r="K22" s="45">
        <f t="shared" si="0"/>
        <v>100</v>
      </c>
      <c r="L22" s="45">
        <v>1</v>
      </c>
      <c r="M22" s="45">
        <v>1</v>
      </c>
    </row>
    <row r="23" spans="1:13" s="28" customFormat="1" x14ac:dyDescent="0.2">
      <c r="A23" s="35" t="s">
        <v>9</v>
      </c>
      <c r="B23" s="45">
        <v>66</v>
      </c>
      <c r="C23" s="45">
        <v>66</v>
      </c>
      <c r="D23" s="45">
        <v>0</v>
      </c>
      <c r="E23" s="45">
        <v>0</v>
      </c>
      <c r="F23" s="36">
        <v>0</v>
      </c>
      <c r="G23" s="37" t="s">
        <v>251</v>
      </c>
      <c r="H23" s="45">
        <v>0</v>
      </c>
      <c r="I23" s="45">
        <v>21</v>
      </c>
      <c r="J23" s="45">
        <v>0</v>
      </c>
      <c r="K23" s="45">
        <f t="shared" si="0"/>
        <v>100</v>
      </c>
      <c r="L23" s="45">
        <v>0</v>
      </c>
      <c r="M23" s="45">
        <f>(L23/(I23+J23-H23))*100</f>
        <v>0</v>
      </c>
    </row>
    <row r="24" spans="1:13" s="28" customFormat="1" ht="12.75" customHeight="1" x14ac:dyDescent="0.2">
      <c r="A24" s="35" t="s">
        <v>10</v>
      </c>
      <c r="B24" s="45">
        <v>461</v>
      </c>
      <c r="C24" s="45">
        <v>312</v>
      </c>
      <c r="D24" s="45">
        <v>129</v>
      </c>
      <c r="E24" s="45">
        <v>20</v>
      </c>
      <c r="F24" s="36">
        <v>0.14000000000000001</v>
      </c>
      <c r="G24" s="37" t="s">
        <v>251</v>
      </c>
      <c r="H24" s="45">
        <v>0</v>
      </c>
      <c r="I24" s="45">
        <v>230</v>
      </c>
      <c r="J24" s="45">
        <v>0</v>
      </c>
      <c r="K24" s="45">
        <f t="shared" si="0"/>
        <v>100</v>
      </c>
      <c r="L24" s="45">
        <v>25</v>
      </c>
      <c r="M24" s="45">
        <v>10</v>
      </c>
    </row>
    <row r="25" spans="1:13" s="28" customFormat="1" ht="12.75" customHeight="1" x14ac:dyDescent="0.2">
      <c r="A25" s="35" t="s">
        <v>11</v>
      </c>
      <c r="B25" s="104" t="s">
        <v>372</v>
      </c>
      <c r="C25" s="105"/>
      <c r="D25" s="105"/>
      <c r="E25" s="105"/>
      <c r="F25" s="105"/>
      <c r="G25" s="105"/>
      <c r="H25" s="105"/>
      <c r="I25" s="105"/>
      <c r="J25" s="105"/>
      <c r="K25" s="105"/>
      <c r="L25" s="105"/>
      <c r="M25" s="106"/>
    </row>
    <row r="26" spans="1:13" s="28" customFormat="1" ht="17.25" customHeight="1" x14ac:dyDescent="0.2">
      <c r="A26" s="35" t="s">
        <v>12</v>
      </c>
      <c r="B26" s="45">
        <v>45</v>
      </c>
      <c r="C26" s="45">
        <v>0</v>
      </c>
      <c r="D26" s="45">
        <v>11</v>
      </c>
      <c r="E26" s="45">
        <v>34</v>
      </c>
      <c r="F26" s="36">
        <v>0.08</v>
      </c>
      <c r="G26" s="37" t="s">
        <v>251</v>
      </c>
      <c r="H26" s="45">
        <v>0</v>
      </c>
      <c r="I26" s="45">
        <v>160</v>
      </c>
      <c r="J26" s="45">
        <v>0</v>
      </c>
      <c r="K26" s="45">
        <f t="shared" si="0"/>
        <v>100</v>
      </c>
      <c r="L26" s="45">
        <v>0</v>
      </c>
      <c r="M26" s="55">
        <f>(L26/(I26+J26-H26))*100</f>
        <v>0</v>
      </c>
    </row>
    <row r="27" spans="1:13" s="28" customFormat="1" x14ac:dyDescent="0.2">
      <c r="A27" s="35" t="s">
        <v>47</v>
      </c>
      <c r="B27" s="45">
        <v>58</v>
      </c>
      <c r="C27" s="45">
        <v>1</v>
      </c>
      <c r="D27" s="45">
        <v>54</v>
      </c>
      <c r="E27" s="45">
        <v>3</v>
      </c>
      <c r="F27" s="36">
        <v>0.08</v>
      </c>
      <c r="G27" s="37" t="s">
        <v>251</v>
      </c>
      <c r="H27" s="45">
        <v>0</v>
      </c>
      <c r="I27" s="45">
        <v>63</v>
      </c>
      <c r="J27" s="45">
        <v>0</v>
      </c>
      <c r="K27" s="45">
        <f t="shared" si="0"/>
        <v>100</v>
      </c>
      <c r="L27" s="45">
        <v>0</v>
      </c>
      <c r="M27" s="55">
        <f>(L27/(I27+J27-H27))*100</f>
        <v>0</v>
      </c>
    </row>
    <row r="28" spans="1:13" s="28" customFormat="1" x14ac:dyDescent="0.2">
      <c r="A28" s="35" t="s">
        <v>48</v>
      </c>
      <c r="B28" s="45">
        <v>18</v>
      </c>
      <c r="C28" s="45">
        <v>0</v>
      </c>
      <c r="D28" s="45">
        <v>16</v>
      </c>
      <c r="E28" s="45">
        <v>2</v>
      </c>
      <c r="F28" s="36">
        <v>0.5</v>
      </c>
      <c r="G28" s="37" t="s">
        <v>251</v>
      </c>
      <c r="H28" s="45">
        <v>0</v>
      </c>
      <c r="I28" s="45">
        <v>51</v>
      </c>
      <c r="J28" s="45">
        <v>0</v>
      </c>
      <c r="K28" s="45">
        <f t="shared" si="0"/>
        <v>100</v>
      </c>
      <c r="L28" s="45">
        <v>0</v>
      </c>
      <c r="M28" s="46">
        <v>0</v>
      </c>
    </row>
    <row r="29" spans="1:13" s="28" customFormat="1" x14ac:dyDescent="0.2">
      <c r="A29" s="35" t="s">
        <v>49</v>
      </c>
      <c r="B29" s="45">
        <v>72</v>
      </c>
      <c r="C29" s="45">
        <v>48</v>
      </c>
      <c r="D29" s="45">
        <v>19</v>
      </c>
      <c r="E29" s="45">
        <v>5</v>
      </c>
      <c r="F29" s="36">
        <v>0.27</v>
      </c>
      <c r="G29" s="37" t="s">
        <v>251</v>
      </c>
      <c r="H29" s="45">
        <v>0</v>
      </c>
      <c r="I29" s="45">
        <v>43</v>
      </c>
      <c r="J29" s="45">
        <v>1</v>
      </c>
      <c r="K29" s="45">
        <f t="shared" si="0"/>
        <v>100</v>
      </c>
      <c r="L29" s="45">
        <v>0</v>
      </c>
      <c r="M29" s="46">
        <f t="shared" ref="M29:M38" si="2">(L29/(I29+J29-H29))*100</f>
        <v>0</v>
      </c>
    </row>
    <row r="30" spans="1:13" s="28" customFormat="1" ht="12.75" customHeight="1" x14ac:dyDescent="0.2">
      <c r="A30" s="35" t="s">
        <v>50</v>
      </c>
      <c r="B30" s="45">
        <v>6</v>
      </c>
      <c r="C30" s="45">
        <v>0</v>
      </c>
      <c r="D30" s="45">
        <v>6</v>
      </c>
      <c r="E30" s="45">
        <v>0</v>
      </c>
      <c r="F30" s="36" t="s">
        <v>251</v>
      </c>
      <c r="G30" s="37" t="s">
        <v>251</v>
      </c>
      <c r="H30" s="45">
        <v>0</v>
      </c>
      <c r="I30" s="45">
        <v>18</v>
      </c>
      <c r="J30" s="45">
        <v>0</v>
      </c>
      <c r="K30" s="45">
        <f t="shared" si="0"/>
        <v>100</v>
      </c>
      <c r="L30" s="45">
        <v>0</v>
      </c>
      <c r="M30" s="46">
        <f t="shared" si="2"/>
        <v>0</v>
      </c>
    </row>
    <row r="31" spans="1:13" s="28" customFormat="1" x14ac:dyDescent="0.2">
      <c r="A31" s="35" t="s">
        <v>51</v>
      </c>
      <c r="B31" s="45">
        <v>392</v>
      </c>
      <c r="C31" s="45">
        <v>353</v>
      </c>
      <c r="D31" s="45">
        <v>27</v>
      </c>
      <c r="E31" s="45">
        <v>12</v>
      </c>
      <c r="F31" s="36">
        <v>0.3</v>
      </c>
      <c r="G31" s="37" t="s">
        <v>251</v>
      </c>
      <c r="H31" s="45">
        <v>0</v>
      </c>
      <c r="I31" s="45">
        <v>137</v>
      </c>
      <c r="J31" s="45">
        <v>0</v>
      </c>
      <c r="K31" s="45">
        <f t="shared" si="0"/>
        <v>100</v>
      </c>
      <c r="L31" s="45">
        <v>1</v>
      </c>
      <c r="M31" s="46">
        <f t="shared" si="2"/>
        <v>0.72992700729927007</v>
      </c>
    </row>
    <row r="32" spans="1:13" s="28" customFormat="1" x14ac:dyDescent="0.2">
      <c r="A32" s="35" t="s">
        <v>52</v>
      </c>
      <c r="B32" s="45">
        <v>494</v>
      </c>
      <c r="C32" s="45">
        <v>460</v>
      </c>
      <c r="D32" s="45">
        <v>8</v>
      </c>
      <c r="E32" s="45">
        <v>26</v>
      </c>
      <c r="F32" s="36">
        <v>0.49</v>
      </c>
      <c r="G32" s="37" t="s">
        <v>251</v>
      </c>
      <c r="H32" s="45">
        <v>0</v>
      </c>
      <c r="I32" s="45">
        <v>285</v>
      </c>
      <c r="J32" s="45">
        <v>0</v>
      </c>
      <c r="K32" s="45">
        <f t="shared" si="0"/>
        <v>100</v>
      </c>
      <c r="L32" s="45">
        <v>8</v>
      </c>
      <c r="M32" s="46">
        <f t="shared" si="2"/>
        <v>2.807017543859649</v>
      </c>
    </row>
    <row r="33" spans="1:13" s="28" customFormat="1" ht="12.75" customHeight="1" x14ac:dyDescent="0.2">
      <c r="A33" s="35" t="s">
        <v>53</v>
      </c>
      <c r="B33" s="45">
        <v>90</v>
      </c>
      <c r="C33" s="45">
        <v>51</v>
      </c>
      <c r="D33" s="45">
        <v>30</v>
      </c>
      <c r="E33" s="45">
        <v>9</v>
      </c>
      <c r="F33" s="36">
        <v>0.24</v>
      </c>
      <c r="G33" s="37" t="s">
        <v>251</v>
      </c>
      <c r="H33" s="45">
        <v>0</v>
      </c>
      <c r="I33" s="45">
        <v>108</v>
      </c>
      <c r="J33" s="45">
        <v>0</v>
      </c>
      <c r="K33" s="45">
        <f t="shared" si="0"/>
        <v>100</v>
      </c>
      <c r="L33" s="45">
        <v>3</v>
      </c>
      <c r="M33" s="46">
        <f t="shared" si="2"/>
        <v>2.7777777777777777</v>
      </c>
    </row>
    <row r="34" spans="1:13" s="28" customFormat="1" ht="12.75" customHeight="1" x14ac:dyDescent="0.2">
      <c r="A34" s="35" t="s">
        <v>54</v>
      </c>
      <c r="B34" s="45">
        <v>36</v>
      </c>
      <c r="C34" s="45">
        <v>32</v>
      </c>
      <c r="D34" s="45">
        <v>0</v>
      </c>
      <c r="E34" s="45">
        <v>4</v>
      </c>
      <c r="F34" s="36">
        <v>0.11</v>
      </c>
      <c r="G34" s="37" t="s">
        <v>251</v>
      </c>
      <c r="H34" s="45">
        <v>21</v>
      </c>
      <c r="I34" s="45">
        <v>26</v>
      </c>
      <c r="J34" s="45">
        <v>0</v>
      </c>
      <c r="K34" s="45">
        <f t="shared" si="0"/>
        <v>55.319148936170215</v>
      </c>
      <c r="L34" s="45">
        <v>0</v>
      </c>
      <c r="M34" s="46">
        <f t="shared" si="2"/>
        <v>0</v>
      </c>
    </row>
    <row r="35" spans="1:13" s="62" customFormat="1" x14ac:dyDescent="0.2">
      <c r="A35" s="35" t="s">
        <v>55</v>
      </c>
      <c r="B35" s="45">
        <v>465</v>
      </c>
      <c r="C35" s="45">
        <v>346</v>
      </c>
      <c r="D35" s="45">
        <v>104</v>
      </c>
      <c r="E35" s="45">
        <v>15</v>
      </c>
      <c r="F35" s="60">
        <v>0.08</v>
      </c>
      <c r="G35" s="61" t="s">
        <v>251</v>
      </c>
      <c r="H35" s="45">
        <v>0</v>
      </c>
      <c r="I35" s="45">
        <v>85</v>
      </c>
      <c r="J35" s="45">
        <v>0</v>
      </c>
      <c r="K35" s="45">
        <f t="shared" si="0"/>
        <v>100</v>
      </c>
      <c r="L35" s="45">
        <v>0</v>
      </c>
      <c r="M35" s="56">
        <f t="shared" si="2"/>
        <v>0</v>
      </c>
    </row>
    <row r="36" spans="1:13" s="28" customFormat="1" ht="14.25" customHeight="1" x14ac:dyDescent="0.2">
      <c r="A36" s="35" t="s">
        <v>56</v>
      </c>
      <c r="B36" s="45">
        <v>5</v>
      </c>
      <c r="C36" s="45">
        <v>3</v>
      </c>
      <c r="D36" s="45">
        <v>2</v>
      </c>
      <c r="E36" s="45">
        <v>0</v>
      </c>
      <c r="F36" s="36">
        <v>0.5</v>
      </c>
      <c r="G36" s="36">
        <v>0.5</v>
      </c>
      <c r="H36" s="45">
        <v>0</v>
      </c>
      <c r="I36" s="45">
        <v>65</v>
      </c>
      <c r="J36" s="45">
        <v>0</v>
      </c>
      <c r="K36" s="45">
        <f t="shared" si="0"/>
        <v>100</v>
      </c>
      <c r="L36" s="45">
        <v>43</v>
      </c>
      <c r="M36" s="46">
        <f>(L36/(I36+J36-H36))*100</f>
        <v>66.153846153846146</v>
      </c>
    </row>
    <row r="37" spans="1:13" s="28" customFormat="1" x14ac:dyDescent="0.2">
      <c r="A37" s="35" t="s">
        <v>57</v>
      </c>
      <c r="B37" s="45">
        <v>303</v>
      </c>
      <c r="C37" s="45">
        <v>45</v>
      </c>
      <c r="D37" s="45">
        <v>126</v>
      </c>
      <c r="E37" s="45">
        <v>132</v>
      </c>
      <c r="F37" s="36">
        <v>0.47</v>
      </c>
      <c r="G37" s="37" t="s">
        <v>251</v>
      </c>
      <c r="H37" s="45">
        <v>0</v>
      </c>
      <c r="I37" s="45">
        <v>232</v>
      </c>
      <c r="J37" s="45">
        <v>0</v>
      </c>
      <c r="K37" s="45">
        <f t="shared" si="0"/>
        <v>100</v>
      </c>
      <c r="L37" s="45">
        <v>232</v>
      </c>
      <c r="M37" s="46">
        <f t="shared" si="2"/>
        <v>100</v>
      </c>
    </row>
    <row r="38" spans="1:13" s="28" customFormat="1" x14ac:dyDescent="0.2">
      <c r="A38" s="35" t="s">
        <v>58</v>
      </c>
      <c r="B38" s="45">
        <v>86</v>
      </c>
      <c r="C38" s="45">
        <v>81</v>
      </c>
      <c r="D38" s="45">
        <v>2</v>
      </c>
      <c r="E38" s="45">
        <v>3</v>
      </c>
      <c r="F38" s="36">
        <v>0.14000000000000001</v>
      </c>
      <c r="G38" s="37" t="s">
        <v>251</v>
      </c>
      <c r="H38" s="45">
        <v>21</v>
      </c>
      <c r="I38" s="45">
        <v>37</v>
      </c>
      <c r="J38" s="45">
        <v>0</v>
      </c>
      <c r="K38" s="45">
        <f t="shared" si="0"/>
        <v>63.793103448275865</v>
      </c>
      <c r="L38" s="45">
        <v>16</v>
      </c>
      <c r="M38" s="46">
        <f t="shared" si="2"/>
        <v>100</v>
      </c>
    </row>
    <row r="39" spans="1:13" s="28" customFormat="1" ht="12.75" customHeight="1" x14ac:dyDescent="0.2">
      <c r="A39" s="35" t="s">
        <v>59</v>
      </c>
      <c r="B39" s="45">
        <v>197</v>
      </c>
      <c r="C39" s="45">
        <v>0</v>
      </c>
      <c r="D39" s="45">
        <v>166</v>
      </c>
      <c r="E39" s="45">
        <v>31</v>
      </c>
      <c r="F39" s="36">
        <v>0.11</v>
      </c>
      <c r="G39" s="37" t="s">
        <v>251</v>
      </c>
      <c r="H39" s="45">
        <v>0</v>
      </c>
      <c r="I39" s="45">
        <v>7</v>
      </c>
      <c r="J39" s="45">
        <v>0</v>
      </c>
      <c r="K39" s="45">
        <f t="shared" si="0"/>
        <v>100</v>
      </c>
      <c r="L39" s="45">
        <v>0</v>
      </c>
      <c r="M39" s="37">
        <v>0</v>
      </c>
    </row>
    <row r="40" spans="1:13" s="28" customFormat="1" x14ac:dyDescent="0.2">
      <c r="A40" s="35" t="s">
        <v>60</v>
      </c>
      <c r="B40" s="45">
        <v>267</v>
      </c>
      <c r="C40" s="45">
        <v>6</v>
      </c>
      <c r="D40" s="45">
        <v>203</v>
      </c>
      <c r="E40" s="45">
        <v>58</v>
      </c>
      <c r="F40" s="36">
        <v>0.28999999999999998</v>
      </c>
      <c r="G40" s="37">
        <v>0.36</v>
      </c>
      <c r="H40" s="45">
        <v>0</v>
      </c>
      <c r="I40" s="45">
        <v>102</v>
      </c>
      <c r="J40" s="45">
        <v>0</v>
      </c>
      <c r="K40" s="45">
        <f t="shared" si="0"/>
        <v>100</v>
      </c>
      <c r="L40" s="45">
        <v>0</v>
      </c>
      <c r="M40" s="46">
        <f>(L40/(I40+J40-H40))*100</f>
        <v>0</v>
      </c>
    </row>
    <row r="41" spans="1:13" s="28" customFormat="1" x14ac:dyDescent="0.2">
      <c r="A41" s="35" t="s">
        <v>61</v>
      </c>
      <c r="B41" s="45">
        <v>1087</v>
      </c>
      <c r="C41" s="45">
        <v>811</v>
      </c>
      <c r="D41" s="45">
        <v>139</v>
      </c>
      <c r="E41" s="45">
        <v>137</v>
      </c>
      <c r="F41" s="36">
        <v>0.21</v>
      </c>
      <c r="G41" s="37" t="s">
        <v>251</v>
      </c>
      <c r="H41" s="45">
        <v>0</v>
      </c>
      <c r="I41" s="45">
        <v>212</v>
      </c>
      <c r="J41" s="45">
        <v>0</v>
      </c>
      <c r="K41" s="45">
        <f t="shared" si="0"/>
        <v>100</v>
      </c>
      <c r="L41" s="45">
        <v>121</v>
      </c>
      <c r="M41" s="46">
        <f>(L41/(I41+J41-H41))*100</f>
        <v>57.075471698113212</v>
      </c>
    </row>
    <row r="42" spans="1:13" s="28" customFormat="1" ht="13.5" customHeight="1" x14ac:dyDescent="0.2">
      <c r="A42" s="35" t="s">
        <v>62</v>
      </c>
      <c r="B42" s="45">
        <v>1272</v>
      </c>
      <c r="C42" s="45">
        <v>1128</v>
      </c>
      <c r="D42" s="45">
        <v>24</v>
      </c>
      <c r="E42" s="45">
        <v>120</v>
      </c>
      <c r="F42" s="36" t="s">
        <v>279</v>
      </c>
      <c r="G42" s="37">
        <v>0</v>
      </c>
      <c r="H42" s="45">
        <v>0</v>
      </c>
      <c r="I42" s="45">
        <v>256</v>
      </c>
      <c r="J42" s="45">
        <v>0</v>
      </c>
      <c r="K42" s="45">
        <f t="shared" si="0"/>
        <v>100</v>
      </c>
      <c r="L42" s="45">
        <v>58</v>
      </c>
      <c r="M42" s="46">
        <f>(L42/(I42+J42-H42))*100</f>
        <v>22.65625</v>
      </c>
    </row>
    <row r="43" spans="1:13" s="28" customFormat="1" x14ac:dyDescent="0.2">
      <c r="A43" s="35" t="s">
        <v>63</v>
      </c>
      <c r="B43" s="45">
        <v>102</v>
      </c>
      <c r="C43" s="45">
        <v>96</v>
      </c>
      <c r="D43" s="45">
        <v>6</v>
      </c>
      <c r="E43" s="45">
        <v>0</v>
      </c>
      <c r="F43" s="36">
        <v>0.16</v>
      </c>
      <c r="G43" s="37" t="s">
        <v>251</v>
      </c>
      <c r="H43" s="45">
        <v>0</v>
      </c>
      <c r="I43" s="45">
        <v>52</v>
      </c>
      <c r="J43" s="45">
        <v>0</v>
      </c>
      <c r="K43" s="45">
        <f t="shared" si="0"/>
        <v>100</v>
      </c>
      <c r="L43" s="45">
        <v>0</v>
      </c>
      <c r="M43" s="46">
        <f>(L43/(I43+J43-H43))*100</f>
        <v>0</v>
      </c>
    </row>
    <row r="44" spans="1:13" s="28" customFormat="1" x14ac:dyDescent="0.2">
      <c r="A44" s="35" t="s">
        <v>64</v>
      </c>
      <c r="B44" s="45">
        <v>337</v>
      </c>
      <c r="C44" s="45">
        <v>298</v>
      </c>
      <c r="D44" s="45">
        <v>17</v>
      </c>
      <c r="E44" s="45">
        <v>22</v>
      </c>
      <c r="F44" s="36">
        <v>0.14000000000000001</v>
      </c>
      <c r="G44" s="37">
        <v>0.14000000000000001</v>
      </c>
      <c r="H44" s="45">
        <v>0</v>
      </c>
      <c r="I44" s="45">
        <v>48</v>
      </c>
      <c r="J44" s="45">
        <v>1</v>
      </c>
      <c r="K44" s="45">
        <f t="shared" si="0"/>
        <v>100</v>
      </c>
      <c r="L44" s="45">
        <v>2</v>
      </c>
      <c r="M44" s="46">
        <v>0</v>
      </c>
    </row>
    <row r="45" spans="1:13" s="28" customFormat="1" ht="12.75" customHeight="1" x14ac:dyDescent="0.2">
      <c r="A45" s="35" t="s">
        <v>65</v>
      </c>
      <c r="B45" s="45">
        <v>40</v>
      </c>
      <c r="C45" s="45">
        <v>26</v>
      </c>
      <c r="D45" s="45">
        <v>14</v>
      </c>
      <c r="E45" s="45">
        <v>0</v>
      </c>
      <c r="F45" s="36">
        <v>0</v>
      </c>
      <c r="G45" s="37" t="s">
        <v>251</v>
      </c>
      <c r="H45" s="45">
        <v>0</v>
      </c>
      <c r="I45" s="45">
        <v>78</v>
      </c>
      <c r="J45" s="45"/>
      <c r="K45" s="45">
        <f t="shared" si="0"/>
        <v>100</v>
      </c>
      <c r="L45" s="45">
        <v>0</v>
      </c>
      <c r="M45" s="37">
        <v>0</v>
      </c>
    </row>
    <row r="46" spans="1:13" s="28" customFormat="1" x14ac:dyDescent="0.2">
      <c r="A46" s="35" t="s">
        <v>66</v>
      </c>
      <c r="B46" s="45">
        <v>78</v>
      </c>
      <c r="C46" s="45">
        <v>0</v>
      </c>
      <c r="D46" s="45">
        <v>78</v>
      </c>
      <c r="E46" s="45">
        <v>0</v>
      </c>
      <c r="F46" s="36">
        <v>3.56</v>
      </c>
      <c r="G46" s="37">
        <v>3.56</v>
      </c>
      <c r="H46" s="45">
        <v>0</v>
      </c>
      <c r="I46" s="45">
        <v>73</v>
      </c>
      <c r="J46" s="45">
        <v>0</v>
      </c>
      <c r="K46" s="45">
        <f t="shared" si="0"/>
        <v>100</v>
      </c>
      <c r="L46" s="45">
        <v>0</v>
      </c>
      <c r="M46" s="46">
        <f>(L46/(I46+J46-H46))*100</f>
        <v>0</v>
      </c>
    </row>
    <row r="47" spans="1:13" s="28" customFormat="1" ht="12.75" customHeight="1" x14ac:dyDescent="0.2">
      <c r="A47" s="35" t="s">
        <v>67</v>
      </c>
      <c r="B47" s="104" t="s">
        <v>372</v>
      </c>
      <c r="C47" s="105"/>
      <c r="D47" s="105"/>
      <c r="E47" s="105"/>
      <c r="F47" s="105"/>
      <c r="G47" s="105"/>
      <c r="H47" s="105"/>
      <c r="I47" s="105"/>
      <c r="J47" s="105"/>
      <c r="K47" s="105"/>
      <c r="L47" s="105"/>
      <c r="M47" s="106"/>
    </row>
    <row r="48" spans="1:13" s="28" customFormat="1" ht="12.75" customHeight="1" x14ac:dyDescent="0.2">
      <c r="A48" s="35" t="s">
        <v>68</v>
      </c>
      <c r="B48" s="45">
        <v>819</v>
      </c>
      <c r="C48" s="45">
        <v>728</v>
      </c>
      <c r="D48" s="45">
        <v>44</v>
      </c>
      <c r="E48" s="45">
        <v>47</v>
      </c>
      <c r="F48" s="36">
        <v>0.36</v>
      </c>
      <c r="G48" s="37" t="s">
        <v>251</v>
      </c>
      <c r="H48" s="45">
        <v>0</v>
      </c>
      <c r="I48" s="45">
        <v>211</v>
      </c>
      <c r="J48" s="45">
        <v>0</v>
      </c>
      <c r="K48" s="45">
        <f t="shared" si="0"/>
        <v>100</v>
      </c>
      <c r="L48" s="45">
        <v>3</v>
      </c>
      <c r="M48" s="46">
        <f t="shared" ref="M48:M58" si="3">(L48/(I48+J48-H48))*100</f>
        <v>1.4218009478672986</v>
      </c>
    </row>
    <row r="49" spans="1:13" s="28" customFormat="1" x14ac:dyDescent="0.2">
      <c r="A49" s="35" t="s">
        <v>88</v>
      </c>
      <c r="B49" s="45">
        <v>1232</v>
      </c>
      <c r="C49" s="45">
        <v>1053</v>
      </c>
      <c r="D49" s="45">
        <v>80</v>
      </c>
      <c r="E49" s="45">
        <v>99</v>
      </c>
      <c r="F49" s="36">
        <v>0.35</v>
      </c>
      <c r="G49" s="37" t="s">
        <v>251</v>
      </c>
      <c r="H49" s="45">
        <v>0</v>
      </c>
      <c r="I49" s="45">
        <v>417</v>
      </c>
      <c r="J49" s="45">
        <v>0</v>
      </c>
      <c r="K49" s="45">
        <f t="shared" si="0"/>
        <v>100</v>
      </c>
      <c r="L49" s="45">
        <v>2</v>
      </c>
      <c r="M49" s="46">
        <f t="shared" si="3"/>
        <v>0.47961630695443641</v>
      </c>
    </row>
    <row r="50" spans="1:13" s="28" customFormat="1" ht="12.75" customHeight="1" x14ac:dyDescent="0.2">
      <c r="A50" s="35" t="s">
        <v>89</v>
      </c>
      <c r="B50" s="45">
        <v>122</v>
      </c>
      <c r="C50" s="45">
        <v>114</v>
      </c>
      <c r="D50" s="45">
        <v>11</v>
      </c>
      <c r="E50" s="45">
        <v>2</v>
      </c>
      <c r="F50" s="36">
        <v>0.53</v>
      </c>
      <c r="G50" s="37" t="s">
        <v>270</v>
      </c>
      <c r="H50" s="45">
        <v>4</v>
      </c>
      <c r="I50" s="45">
        <v>43</v>
      </c>
      <c r="J50" s="45">
        <v>0</v>
      </c>
      <c r="K50" s="45">
        <f t="shared" si="0"/>
        <v>91.489361702127653</v>
      </c>
      <c r="L50" s="45">
        <v>1</v>
      </c>
      <c r="M50" s="46">
        <f t="shared" si="3"/>
        <v>2.5641025641025639</v>
      </c>
    </row>
    <row r="51" spans="1:13" s="28" customFormat="1" x14ac:dyDescent="0.2">
      <c r="A51" s="35" t="s">
        <v>90</v>
      </c>
      <c r="B51" s="45">
        <v>42</v>
      </c>
      <c r="C51" s="45">
        <v>39</v>
      </c>
      <c r="D51" s="45">
        <v>1</v>
      </c>
      <c r="E51" s="45">
        <v>2</v>
      </c>
      <c r="F51" s="36">
        <v>0.41</v>
      </c>
      <c r="G51" s="37" t="s">
        <v>251</v>
      </c>
      <c r="H51" s="45">
        <v>0</v>
      </c>
      <c r="I51" s="45">
        <v>0</v>
      </c>
      <c r="J51" s="45">
        <v>0</v>
      </c>
      <c r="K51" s="45">
        <v>0</v>
      </c>
      <c r="L51" s="45">
        <v>0</v>
      </c>
      <c r="M51" s="46">
        <v>0</v>
      </c>
    </row>
    <row r="52" spans="1:13" s="28" customFormat="1" ht="15" customHeight="1" x14ac:dyDescent="0.2">
      <c r="A52" s="35" t="s">
        <v>91</v>
      </c>
      <c r="B52" s="104" t="s">
        <v>372</v>
      </c>
      <c r="C52" s="105"/>
      <c r="D52" s="105"/>
      <c r="E52" s="105"/>
      <c r="F52" s="105"/>
      <c r="G52" s="105"/>
      <c r="H52" s="105"/>
      <c r="I52" s="105"/>
      <c r="J52" s="105"/>
      <c r="K52" s="105"/>
      <c r="L52" s="105"/>
      <c r="M52" s="106"/>
    </row>
    <row r="53" spans="1:13" s="28" customFormat="1" x14ac:dyDescent="0.2">
      <c r="A53" s="35" t="s">
        <v>92</v>
      </c>
      <c r="B53" s="45">
        <v>205</v>
      </c>
      <c r="C53" s="45">
        <v>130</v>
      </c>
      <c r="D53" s="45">
        <v>75</v>
      </c>
      <c r="E53" s="45">
        <v>8</v>
      </c>
      <c r="F53" s="36">
        <v>0.5</v>
      </c>
      <c r="G53" s="37">
        <v>0.17</v>
      </c>
      <c r="H53" s="45">
        <v>0</v>
      </c>
      <c r="I53" s="45">
        <v>156</v>
      </c>
      <c r="J53" s="45">
        <v>0</v>
      </c>
      <c r="K53" s="45">
        <f t="shared" si="0"/>
        <v>100</v>
      </c>
      <c r="L53" s="45">
        <v>4</v>
      </c>
      <c r="M53" s="46">
        <f t="shared" si="3"/>
        <v>2.5641025641025639</v>
      </c>
    </row>
    <row r="54" spans="1:13" s="28" customFormat="1" ht="12.75" customHeight="1" x14ac:dyDescent="0.2">
      <c r="A54" s="35" t="s">
        <v>93</v>
      </c>
      <c r="B54" s="45">
        <v>377</v>
      </c>
      <c r="C54" s="45">
        <v>172</v>
      </c>
      <c r="D54" s="45">
        <v>165</v>
      </c>
      <c r="E54" s="45">
        <v>40</v>
      </c>
      <c r="F54" s="36">
        <v>7.0000000000000007E-2</v>
      </c>
      <c r="G54" s="37" t="s">
        <v>251</v>
      </c>
      <c r="H54" s="45">
        <v>0</v>
      </c>
      <c r="I54" s="45">
        <v>189</v>
      </c>
      <c r="J54" s="45">
        <v>0</v>
      </c>
      <c r="K54" s="45">
        <f t="shared" si="0"/>
        <v>100</v>
      </c>
      <c r="L54" s="45">
        <v>5</v>
      </c>
      <c r="M54" s="46">
        <f t="shared" si="3"/>
        <v>2.6455026455026456</v>
      </c>
    </row>
    <row r="55" spans="1:13" s="28" customFormat="1" ht="15" customHeight="1" x14ac:dyDescent="0.2">
      <c r="A55" s="35" t="s">
        <v>94</v>
      </c>
      <c r="B55" s="104" t="s">
        <v>372</v>
      </c>
      <c r="C55" s="105"/>
      <c r="D55" s="105"/>
      <c r="E55" s="105"/>
      <c r="F55" s="105"/>
      <c r="G55" s="105"/>
      <c r="H55" s="105"/>
      <c r="I55" s="105"/>
      <c r="J55" s="105"/>
      <c r="K55" s="105"/>
      <c r="L55" s="105"/>
      <c r="M55" s="106"/>
    </row>
    <row r="56" spans="1:13" s="28" customFormat="1" ht="12.75" customHeight="1" x14ac:dyDescent="0.2">
      <c r="A56" s="35" t="s">
        <v>95</v>
      </c>
      <c r="B56" s="45">
        <v>46</v>
      </c>
      <c r="C56" s="45">
        <v>4</v>
      </c>
      <c r="D56" s="45">
        <v>46</v>
      </c>
      <c r="E56" s="45">
        <v>5</v>
      </c>
      <c r="F56" s="36">
        <v>0.19</v>
      </c>
      <c r="G56" s="37" t="s">
        <v>251</v>
      </c>
      <c r="H56" s="45">
        <v>0</v>
      </c>
      <c r="I56" s="45">
        <v>0</v>
      </c>
      <c r="J56" s="45">
        <v>1</v>
      </c>
      <c r="K56" s="45">
        <f t="shared" si="0"/>
        <v>100</v>
      </c>
      <c r="L56" s="45">
        <v>6</v>
      </c>
      <c r="M56" s="46">
        <f t="shared" si="3"/>
        <v>600</v>
      </c>
    </row>
    <row r="57" spans="1:13" s="28" customFormat="1" x14ac:dyDescent="0.2">
      <c r="A57" s="35" t="s">
        <v>96</v>
      </c>
      <c r="B57" s="45">
        <v>246</v>
      </c>
      <c r="C57" s="45">
        <v>182</v>
      </c>
      <c r="D57" s="45">
        <v>21</v>
      </c>
      <c r="E57" s="45">
        <v>43</v>
      </c>
      <c r="F57" s="36">
        <v>0.23</v>
      </c>
      <c r="G57" s="36">
        <v>0.26</v>
      </c>
      <c r="H57" s="45">
        <v>10</v>
      </c>
      <c r="I57" s="45">
        <v>38</v>
      </c>
      <c r="J57" s="45">
        <v>0</v>
      </c>
      <c r="K57" s="45">
        <f t="shared" si="0"/>
        <v>79.166666666666657</v>
      </c>
      <c r="L57" s="45">
        <v>0</v>
      </c>
      <c r="M57" s="46">
        <f t="shared" si="3"/>
        <v>0</v>
      </c>
    </row>
    <row r="58" spans="1:13" s="62" customFormat="1" x14ac:dyDescent="0.2">
      <c r="A58" s="35" t="s">
        <v>102</v>
      </c>
      <c r="B58" s="45">
        <v>810</v>
      </c>
      <c r="C58" s="45">
        <v>0</v>
      </c>
      <c r="D58" s="45">
        <v>692</v>
      </c>
      <c r="E58" s="45">
        <v>118</v>
      </c>
      <c r="F58" s="60">
        <v>1.49</v>
      </c>
      <c r="G58" s="61">
        <v>1.49</v>
      </c>
      <c r="H58" s="45">
        <v>0</v>
      </c>
      <c r="I58" s="45">
        <v>194</v>
      </c>
      <c r="J58" s="45">
        <v>0</v>
      </c>
      <c r="K58" s="45">
        <f t="shared" si="0"/>
        <v>100</v>
      </c>
      <c r="L58" s="45">
        <v>44</v>
      </c>
      <c r="M58" s="46">
        <f t="shared" si="3"/>
        <v>22.680412371134022</v>
      </c>
    </row>
    <row r="59" spans="1:13" s="28" customFormat="1" ht="12.75" customHeight="1" x14ac:dyDescent="0.2">
      <c r="A59" s="35" t="s">
        <v>103</v>
      </c>
      <c r="B59" s="45">
        <v>323</v>
      </c>
      <c r="C59" s="45">
        <v>131</v>
      </c>
      <c r="D59" s="45">
        <v>150</v>
      </c>
      <c r="E59" s="45">
        <v>42</v>
      </c>
      <c r="F59" s="36">
        <v>0.13</v>
      </c>
      <c r="G59" s="37" t="s">
        <v>251</v>
      </c>
      <c r="H59" s="45">
        <v>0</v>
      </c>
      <c r="I59" s="45">
        <v>169</v>
      </c>
      <c r="J59" s="45">
        <v>0</v>
      </c>
      <c r="K59" s="45">
        <f t="shared" si="0"/>
        <v>100</v>
      </c>
      <c r="L59" s="45">
        <v>169</v>
      </c>
      <c r="M59" s="46">
        <v>0</v>
      </c>
    </row>
    <row r="60" spans="1:13" s="28" customFormat="1" x14ac:dyDescent="0.2">
      <c r="A60" s="35" t="s">
        <v>104</v>
      </c>
      <c r="B60" s="45">
        <v>230</v>
      </c>
      <c r="C60" s="45">
        <v>220</v>
      </c>
      <c r="D60" s="45">
        <v>5</v>
      </c>
      <c r="E60" s="45">
        <v>5</v>
      </c>
      <c r="F60" s="36">
        <v>0.24</v>
      </c>
      <c r="G60" s="37">
        <v>0.24</v>
      </c>
      <c r="H60" s="45">
        <v>1</v>
      </c>
      <c r="I60" s="45">
        <v>98</v>
      </c>
      <c r="J60" s="45">
        <v>0</v>
      </c>
      <c r="K60" s="45">
        <f t="shared" si="0"/>
        <v>98.98989898989899</v>
      </c>
      <c r="L60" s="45">
        <v>18</v>
      </c>
      <c r="M60" s="46">
        <f>(L60/(I60+J60-H60))*100</f>
        <v>18.556701030927837</v>
      </c>
    </row>
    <row r="61" spans="1:13" s="28" customFormat="1" ht="12.75" customHeight="1" x14ac:dyDescent="0.2">
      <c r="A61" s="35" t="s">
        <v>105</v>
      </c>
      <c r="B61" s="45">
        <v>258</v>
      </c>
      <c r="C61" s="45">
        <v>215</v>
      </c>
      <c r="D61" s="45">
        <v>11</v>
      </c>
      <c r="E61" s="45">
        <v>32</v>
      </c>
      <c r="F61" s="36">
        <v>0.09</v>
      </c>
      <c r="G61" s="37">
        <v>0</v>
      </c>
      <c r="H61" s="45">
        <v>0</v>
      </c>
      <c r="I61" s="45">
        <v>115</v>
      </c>
      <c r="J61" s="45">
        <v>0</v>
      </c>
      <c r="K61" s="45">
        <f t="shared" si="0"/>
        <v>100</v>
      </c>
      <c r="L61" s="45">
        <v>24</v>
      </c>
      <c r="M61" s="46">
        <f>(L61/(I61+J61-H61))*100</f>
        <v>20.869565217391305</v>
      </c>
    </row>
    <row r="62" spans="1:13" s="28" customFormat="1" x14ac:dyDescent="0.2">
      <c r="A62" s="35" t="s">
        <v>106</v>
      </c>
      <c r="B62" s="45">
        <v>259</v>
      </c>
      <c r="C62" s="45">
        <v>242</v>
      </c>
      <c r="D62" s="45">
        <v>11</v>
      </c>
      <c r="E62" s="45">
        <v>11</v>
      </c>
      <c r="F62" s="36">
        <v>0.05</v>
      </c>
      <c r="G62" s="37" t="s">
        <v>251</v>
      </c>
      <c r="H62" s="45">
        <v>0</v>
      </c>
      <c r="I62" s="45">
        <v>11</v>
      </c>
      <c r="J62" s="45">
        <v>1</v>
      </c>
      <c r="K62" s="45">
        <f t="shared" si="0"/>
        <v>100</v>
      </c>
      <c r="L62" s="45">
        <v>1</v>
      </c>
      <c r="M62" s="46">
        <f>(L62/(I62+J62-H62))*100</f>
        <v>8.3333333333333321</v>
      </c>
    </row>
    <row r="63" spans="1:13" s="28" customFormat="1" ht="12.75" customHeight="1" x14ac:dyDescent="0.2">
      <c r="A63" s="35" t="s">
        <v>107</v>
      </c>
      <c r="B63" s="45">
        <v>650</v>
      </c>
      <c r="C63" s="45">
        <v>0</v>
      </c>
      <c r="D63" s="45">
        <v>25</v>
      </c>
      <c r="E63" s="45">
        <v>8</v>
      </c>
      <c r="F63" s="36">
        <v>0.51</v>
      </c>
      <c r="G63" s="37" t="s">
        <v>251</v>
      </c>
      <c r="H63" s="45">
        <v>0</v>
      </c>
      <c r="I63" s="45">
        <v>112</v>
      </c>
      <c r="J63" s="45">
        <v>0</v>
      </c>
      <c r="K63" s="45">
        <f t="shared" si="0"/>
        <v>100</v>
      </c>
      <c r="L63" s="45">
        <v>0</v>
      </c>
      <c r="M63" s="46">
        <f>(L63/(I63+J63-H63))*100</f>
        <v>0</v>
      </c>
    </row>
    <row r="64" spans="1:13" s="28" customFormat="1" ht="15" customHeight="1" x14ac:dyDescent="0.2">
      <c r="A64" s="35" t="s">
        <v>108</v>
      </c>
      <c r="B64" s="104" t="s">
        <v>372</v>
      </c>
      <c r="C64" s="105"/>
      <c r="D64" s="105"/>
      <c r="E64" s="105"/>
      <c r="F64" s="105"/>
      <c r="G64" s="105"/>
      <c r="H64" s="105"/>
      <c r="I64" s="105"/>
      <c r="J64" s="105"/>
      <c r="K64" s="105"/>
      <c r="L64" s="105"/>
      <c r="M64" s="106"/>
    </row>
    <row r="65" spans="1:13" s="28" customFormat="1" ht="12.75" customHeight="1" x14ac:dyDescent="0.2">
      <c r="A65" s="35" t="s">
        <v>109</v>
      </c>
      <c r="B65" s="45">
        <v>244</v>
      </c>
      <c r="C65" s="45">
        <v>219</v>
      </c>
      <c r="D65" s="45">
        <v>0</v>
      </c>
      <c r="E65" s="45">
        <v>25</v>
      </c>
      <c r="F65" s="36">
        <v>0.18</v>
      </c>
      <c r="G65" s="37">
        <v>0.18</v>
      </c>
      <c r="H65" s="45">
        <v>0</v>
      </c>
      <c r="I65" s="45">
        <v>67</v>
      </c>
      <c r="J65" s="45">
        <v>0</v>
      </c>
      <c r="K65" s="45">
        <f t="shared" si="0"/>
        <v>100</v>
      </c>
      <c r="L65" s="45">
        <v>5</v>
      </c>
      <c r="M65" s="46">
        <f>(L65/(I65+J65-H65))*100</f>
        <v>7.4626865671641784</v>
      </c>
    </row>
    <row r="66" spans="1:13" s="28" customFormat="1" ht="12.75" customHeight="1" x14ac:dyDescent="0.2">
      <c r="A66" s="35" t="s">
        <v>110</v>
      </c>
      <c r="B66" s="45">
        <v>1139</v>
      </c>
      <c r="C66" s="45">
        <v>553</v>
      </c>
      <c r="D66" s="45">
        <v>434</v>
      </c>
      <c r="E66" s="45">
        <v>144</v>
      </c>
      <c r="F66" s="36">
        <v>0.42</v>
      </c>
      <c r="G66" s="37" t="s">
        <v>251</v>
      </c>
      <c r="H66" s="45">
        <v>0</v>
      </c>
      <c r="I66" s="45">
        <v>120</v>
      </c>
      <c r="J66" s="45">
        <v>0</v>
      </c>
      <c r="K66" s="45">
        <f t="shared" si="0"/>
        <v>100</v>
      </c>
      <c r="L66" s="45">
        <v>0</v>
      </c>
      <c r="M66" s="46">
        <f>(L66/(I66+J66-H66))*100</f>
        <v>0</v>
      </c>
    </row>
    <row r="67" spans="1:13" s="28" customFormat="1" ht="12.75" customHeight="1" x14ac:dyDescent="0.2">
      <c r="A67" s="35" t="s">
        <v>111</v>
      </c>
      <c r="B67" s="45">
        <v>57</v>
      </c>
      <c r="C67" s="45">
        <v>29</v>
      </c>
      <c r="D67" s="45">
        <v>27</v>
      </c>
      <c r="E67" s="45">
        <v>1</v>
      </c>
      <c r="F67" s="36">
        <v>0.28999999999999998</v>
      </c>
      <c r="G67" s="37">
        <v>0.08</v>
      </c>
      <c r="H67" s="45">
        <v>0</v>
      </c>
      <c r="I67" s="45" t="s">
        <v>271</v>
      </c>
      <c r="J67" s="45">
        <v>0</v>
      </c>
      <c r="K67" s="45">
        <v>0</v>
      </c>
      <c r="L67" s="45">
        <v>0</v>
      </c>
      <c r="M67" s="46">
        <v>0</v>
      </c>
    </row>
    <row r="68" spans="1:13" s="28" customFormat="1" ht="12.75" customHeight="1" x14ac:dyDescent="0.2">
      <c r="A68" s="35" t="s">
        <v>101</v>
      </c>
      <c r="B68" s="45">
        <v>292</v>
      </c>
      <c r="C68" s="45">
        <v>253</v>
      </c>
      <c r="D68" s="45">
        <v>154</v>
      </c>
      <c r="E68" s="45">
        <v>8</v>
      </c>
      <c r="F68" s="36">
        <v>0.56999999999999995</v>
      </c>
      <c r="G68" s="37" t="s">
        <v>251</v>
      </c>
      <c r="H68" s="45">
        <v>0</v>
      </c>
      <c r="I68" s="45">
        <v>127</v>
      </c>
      <c r="J68" s="45">
        <v>0</v>
      </c>
      <c r="K68" s="45">
        <f t="shared" si="0"/>
        <v>100</v>
      </c>
      <c r="L68" s="45">
        <v>6</v>
      </c>
      <c r="M68" s="46">
        <f t="shared" ref="M68:M75" si="4">(L68/(I68+J68-H68))*100</f>
        <v>4.7244094488188972</v>
      </c>
    </row>
    <row r="69" spans="1:13" s="28" customFormat="1" ht="12.75" customHeight="1" x14ac:dyDescent="0.2">
      <c r="A69" s="35" t="s">
        <v>100</v>
      </c>
      <c r="B69" s="45">
        <v>159</v>
      </c>
      <c r="C69" s="45">
        <v>0</v>
      </c>
      <c r="D69" s="45">
        <v>149</v>
      </c>
      <c r="E69" s="45">
        <v>10</v>
      </c>
      <c r="F69" s="36">
        <v>0.16</v>
      </c>
      <c r="G69" s="37">
        <v>0.16</v>
      </c>
      <c r="H69" s="45">
        <v>0</v>
      </c>
      <c r="I69" s="45">
        <v>55</v>
      </c>
      <c r="J69" s="45">
        <v>0</v>
      </c>
      <c r="K69" s="45">
        <f t="shared" si="0"/>
        <v>100</v>
      </c>
      <c r="L69" s="45">
        <v>10</v>
      </c>
      <c r="M69" s="46">
        <f t="shared" si="4"/>
        <v>18.181818181818183</v>
      </c>
    </row>
    <row r="70" spans="1:13" s="28" customFormat="1" x14ac:dyDescent="0.2">
      <c r="A70" s="35" t="s">
        <v>99</v>
      </c>
      <c r="B70" s="45">
        <v>104</v>
      </c>
      <c r="C70" s="45">
        <v>91</v>
      </c>
      <c r="D70" s="45">
        <v>9</v>
      </c>
      <c r="E70" s="45">
        <v>4</v>
      </c>
      <c r="F70" s="36">
        <v>0.31</v>
      </c>
      <c r="G70" s="37">
        <v>0</v>
      </c>
      <c r="H70" s="45">
        <v>0</v>
      </c>
      <c r="I70" s="45">
        <v>89</v>
      </c>
      <c r="J70" s="45">
        <v>0</v>
      </c>
      <c r="K70" s="45">
        <f t="shared" si="0"/>
        <v>100</v>
      </c>
      <c r="L70" s="45">
        <v>0</v>
      </c>
      <c r="M70" s="46">
        <f t="shared" si="4"/>
        <v>0</v>
      </c>
    </row>
    <row r="71" spans="1:13" s="28" customFormat="1" x14ac:dyDescent="0.2">
      <c r="A71" s="35" t="s">
        <v>98</v>
      </c>
      <c r="B71" s="45">
        <v>434</v>
      </c>
      <c r="C71" s="45">
        <v>374</v>
      </c>
      <c r="D71" s="45">
        <v>25</v>
      </c>
      <c r="E71" s="45">
        <v>11</v>
      </c>
      <c r="F71" s="36">
        <v>0.11</v>
      </c>
      <c r="G71" s="37" t="s">
        <v>251</v>
      </c>
      <c r="H71" s="45">
        <v>0</v>
      </c>
      <c r="I71" s="45">
        <v>200</v>
      </c>
      <c r="J71" s="45">
        <v>0</v>
      </c>
      <c r="K71" s="45">
        <f t="shared" si="0"/>
        <v>100</v>
      </c>
      <c r="L71" s="45">
        <v>138</v>
      </c>
      <c r="M71" s="46">
        <f t="shared" si="4"/>
        <v>69</v>
      </c>
    </row>
    <row r="72" spans="1:13" s="28" customFormat="1" x14ac:dyDescent="0.2">
      <c r="A72" s="35" t="s">
        <v>97</v>
      </c>
      <c r="B72" s="45">
        <v>1226</v>
      </c>
      <c r="C72" s="45">
        <v>1173</v>
      </c>
      <c r="D72" s="45">
        <v>24</v>
      </c>
      <c r="E72" s="45">
        <v>29</v>
      </c>
      <c r="F72" s="36">
        <v>0.3</v>
      </c>
      <c r="G72" s="37" t="s">
        <v>251</v>
      </c>
      <c r="H72" s="45">
        <v>0</v>
      </c>
      <c r="I72" s="45">
        <v>121</v>
      </c>
      <c r="J72" s="45">
        <v>0</v>
      </c>
      <c r="K72" s="45">
        <f t="shared" si="0"/>
        <v>100</v>
      </c>
      <c r="L72" s="45">
        <v>0</v>
      </c>
      <c r="M72" s="46">
        <f t="shared" si="4"/>
        <v>0</v>
      </c>
    </row>
    <row r="73" spans="1:13" s="28" customFormat="1" ht="17.25" customHeight="1" x14ac:dyDescent="0.2">
      <c r="A73" s="35" t="s">
        <v>87</v>
      </c>
      <c r="B73" s="45">
        <v>124</v>
      </c>
      <c r="C73" s="45">
        <v>85</v>
      </c>
      <c r="D73" s="45">
        <v>13</v>
      </c>
      <c r="E73" s="45">
        <v>26</v>
      </c>
      <c r="F73" s="36">
        <v>0.1</v>
      </c>
      <c r="G73" s="37" t="s">
        <v>251</v>
      </c>
      <c r="H73" s="45">
        <v>0</v>
      </c>
      <c r="I73" s="45">
        <v>76</v>
      </c>
      <c r="J73" s="45">
        <v>0</v>
      </c>
      <c r="K73" s="45">
        <f t="shared" ref="K73:K126" si="5">(J73+I73)/(H73+I73+J73)*100</f>
        <v>100</v>
      </c>
      <c r="L73" s="45">
        <v>43</v>
      </c>
      <c r="M73" s="46">
        <f t="shared" si="4"/>
        <v>56.578947368421048</v>
      </c>
    </row>
    <row r="74" spans="1:13" s="28" customFormat="1" x14ac:dyDescent="0.2">
      <c r="A74" s="35" t="s">
        <v>86</v>
      </c>
      <c r="B74" s="45">
        <v>964</v>
      </c>
      <c r="C74" s="45">
        <v>0</v>
      </c>
      <c r="D74" s="45">
        <v>964</v>
      </c>
      <c r="E74" s="45">
        <v>0</v>
      </c>
      <c r="F74" s="36">
        <v>0.41</v>
      </c>
      <c r="G74" s="37">
        <v>0.41</v>
      </c>
      <c r="H74" s="45">
        <v>0</v>
      </c>
      <c r="I74" s="45">
        <v>308</v>
      </c>
      <c r="J74" s="45">
        <v>0</v>
      </c>
      <c r="K74" s="45">
        <f t="shared" si="5"/>
        <v>100</v>
      </c>
      <c r="L74" s="45">
        <v>93</v>
      </c>
      <c r="M74" s="46">
        <f t="shared" si="4"/>
        <v>30.194805194805198</v>
      </c>
    </row>
    <row r="75" spans="1:13" s="28" customFormat="1" ht="11.25" customHeight="1" x14ac:dyDescent="0.2">
      <c r="A75" s="35" t="s">
        <v>85</v>
      </c>
      <c r="B75" s="46">
        <v>1028</v>
      </c>
      <c r="C75" s="46">
        <v>0</v>
      </c>
      <c r="D75" s="46">
        <v>94</v>
      </c>
      <c r="E75" s="46">
        <v>5</v>
      </c>
      <c r="F75" s="46">
        <v>0.25</v>
      </c>
      <c r="G75" s="46" t="s">
        <v>251</v>
      </c>
      <c r="H75" s="46">
        <v>0</v>
      </c>
      <c r="I75" s="46">
        <v>116</v>
      </c>
      <c r="J75" s="46">
        <v>0</v>
      </c>
      <c r="K75" s="46">
        <f t="shared" si="5"/>
        <v>100</v>
      </c>
      <c r="L75" s="79">
        <v>93</v>
      </c>
      <c r="M75" s="46">
        <f t="shared" si="4"/>
        <v>80.172413793103445</v>
      </c>
    </row>
    <row r="76" spans="1:13" s="28" customFormat="1" x14ac:dyDescent="0.2">
      <c r="A76" s="35" t="s">
        <v>84</v>
      </c>
      <c r="B76" s="45">
        <v>37</v>
      </c>
      <c r="C76" s="45">
        <v>24</v>
      </c>
      <c r="D76" s="45">
        <v>10</v>
      </c>
      <c r="E76" s="45">
        <v>3</v>
      </c>
      <c r="F76" s="36">
        <v>0.44</v>
      </c>
      <c r="G76" s="37">
        <v>0.41</v>
      </c>
      <c r="H76" s="45">
        <v>0</v>
      </c>
      <c r="I76" s="45">
        <v>21</v>
      </c>
      <c r="J76" s="45">
        <v>0</v>
      </c>
      <c r="K76" s="45">
        <f t="shared" si="5"/>
        <v>100</v>
      </c>
      <c r="L76" s="45">
        <v>0</v>
      </c>
      <c r="M76" s="46">
        <v>0</v>
      </c>
    </row>
    <row r="77" spans="1:13" s="28" customFormat="1" ht="12.75" customHeight="1" x14ac:dyDescent="0.2">
      <c r="A77" s="35" t="s">
        <v>83</v>
      </c>
      <c r="B77" s="45">
        <v>0</v>
      </c>
      <c r="C77" s="45">
        <v>0</v>
      </c>
      <c r="D77" s="45">
        <v>0</v>
      </c>
      <c r="E77" s="45">
        <v>0</v>
      </c>
      <c r="F77" s="36">
        <v>0.2</v>
      </c>
      <c r="G77" s="36">
        <v>0.2</v>
      </c>
      <c r="H77" s="45">
        <v>0</v>
      </c>
      <c r="I77" s="45">
        <v>72</v>
      </c>
      <c r="J77" s="45">
        <v>0</v>
      </c>
      <c r="K77" s="45">
        <f t="shared" si="5"/>
        <v>100</v>
      </c>
      <c r="L77" s="45">
        <v>0</v>
      </c>
      <c r="M77" s="46">
        <f>(L77/(I77+J77-H77))*100</f>
        <v>0</v>
      </c>
    </row>
    <row r="78" spans="1:13" s="28" customFormat="1" x14ac:dyDescent="0.2">
      <c r="A78" s="35" t="s">
        <v>82</v>
      </c>
      <c r="B78" s="45">
        <v>70</v>
      </c>
      <c r="C78" s="45">
        <v>36</v>
      </c>
      <c r="D78" s="45">
        <v>20</v>
      </c>
      <c r="E78" s="45">
        <v>14</v>
      </c>
      <c r="F78" s="36" t="s">
        <v>268</v>
      </c>
      <c r="G78" s="37">
        <v>0.37</v>
      </c>
      <c r="H78" s="45">
        <v>0</v>
      </c>
      <c r="I78" s="45">
        <v>58</v>
      </c>
      <c r="J78" s="45">
        <v>0</v>
      </c>
      <c r="K78" s="45">
        <f t="shared" si="5"/>
        <v>100</v>
      </c>
      <c r="L78" s="45">
        <v>38</v>
      </c>
      <c r="M78" s="46">
        <f>(L78/(I78+J78-H78))*100</f>
        <v>65.517241379310349</v>
      </c>
    </row>
    <row r="79" spans="1:13" s="28" customFormat="1" ht="12.75" customHeight="1" x14ac:dyDescent="0.2">
      <c r="A79" s="35" t="s">
        <v>146</v>
      </c>
      <c r="B79" s="45">
        <v>6</v>
      </c>
      <c r="C79" s="45">
        <v>4</v>
      </c>
      <c r="D79" s="45">
        <v>1</v>
      </c>
      <c r="E79" s="45">
        <v>1</v>
      </c>
      <c r="F79" s="36">
        <v>0.23</v>
      </c>
      <c r="G79" s="37">
        <v>0.23</v>
      </c>
      <c r="H79" s="45">
        <v>0</v>
      </c>
      <c r="I79" s="45">
        <v>0</v>
      </c>
      <c r="J79" s="45">
        <v>0</v>
      </c>
      <c r="K79" s="45">
        <v>0</v>
      </c>
      <c r="L79" s="45">
        <v>0</v>
      </c>
      <c r="M79" s="46">
        <v>0</v>
      </c>
    </row>
    <row r="80" spans="1:13" s="28" customFormat="1" ht="12.75" customHeight="1" x14ac:dyDescent="0.2">
      <c r="A80" s="35" t="s">
        <v>81</v>
      </c>
      <c r="B80" s="45">
        <v>50</v>
      </c>
      <c r="C80" s="45">
        <v>0</v>
      </c>
      <c r="D80" s="45">
        <v>47</v>
      </c>
      <c r="E80" s="45">
        <v>3</v>
      </c>
      <c r="F80" s="36">
        <v>0.19</v>
      </c>
      <c r="G80" s="37">
        <v>0.11</v>
      </c>
      <c r="H80" s="45">
        <v>0</v>
      </c>
      <c r="I80" s="45">
        <v>10</v>
      </c>
      <c r="J80" s="45">
        <v>0</v>
      </c>
      <c r="K80" s="45">
        <f t="shared" si="5"/>
        <v>100</v>
      </c>
      <c r="L80" s="45">
        <v>0</v>
      </c>
      <c r="M80" s="46">
        <f>(L80/(I80+J80-H80))*100</f>
        <v>0</v>
      </c>
    </row>
    <row r="81" spans="1:13" s="28" customFormat="1" ht="12.75" customHeight="1" x14ac:dyDescent="0.2">
      <c r="A81" s="35" t="s">
        <v>80</v>
      </c>
      <c r="B81" s="45">
        <v>256</v>
      </c>
      <c r="C81" s="45">
        <v>205</v>
      </c>
      <c r="D81" s="45">
        <v>15</v>
      </c>
      <c r="E81" s="45">
        <v>36</v>
      </c>
      <c r="F81" s="36">
        <v>0.25</v>
      </c>
      <c r="G81" s="37" t="s">
        <v>251</v>
      </c>
      <c r="H81" s="45">
        <v>0</v>
      </c>
      <c r="I81" s="45">
        <v>178</v>
      </c>
      <c r="J81" s="45">
        <v>0</v>
      </c>
      <c r="K81" s="45">
        <f t="shared" si="5"/>
        <v>100</v>
      </c>
      <c r="L81" s="45">
        <v>0</v>
      </c>
      <c r="M81" s="46">
        <f>(L81/(I81+J81-H81))*100</f>
        <v>0</v>
      </c>
    </row>
    <row r="82" spans="1:13" s="28" customFormat="1" ht="12.75" customHeight="1" x14ac:dyDescent="0.2">
      <c r="A82" s="35" t="s">
        <v>79</v>
      </c>
      <c r="B82" s="45">
        <v>122</v>
      </c>
      <c r="C82" s="45">
        <v>112</v>
      </c>
      <c r="D82" s="45">
        <v>6</v>
      </c>
      <c r="E82" s="45">
        <v>4</v>
      </c>
      <c r="F82" s="36">
        <v>0.17</v>
      </c>
      <c r="G82" s="37" t="s">
        <v>251</v>
      </c>
      <c r="H82" s="45">
        <v>0</v>
      </c>
      <c r="I82" s="45" t="s">
        <v>271</v>
      </c>
      <c r="J82" s="45">
        <v>0</v>
      </c>
      <c r="K82" s="45" t="s">
        <v>251</v>
      </c>
      <c r="L82" s="45">
        <v>0</v>
      </c>
      <c r="M82" s="46">
        <v>0</v>
      </c>
    </row>
    <row r="83" spans="1:13" s="28" customFormat="1" ht="12.75" customHeight="1" x14ac:dyDescent="0.2">
      <c r="A83" s="35" t="s">
        <v>78</v>
      </c>
      <c r="B83" s="45">
        <f>43+863</f>
        <v>906</v>
      </c>
      <c r="C83" s="45">
        <v>99</v>
      </c>
      <c r="D83" s="45">
        <f>7+48</f>
        <v>55</v>
      </c>
      <c r="E83" s="45">
        <f>5+50</f>
        <v>55</v>
      </c>
      <c r="F83" s="36" t="s">
        <v>272</v>
      </c>
      <c r="G83" s="36" t="s">
        <v>272</v>
      </c>
      <c r="H83" s="45">
        <v>0</v>
      </c>
      <c r="I83" s="45">
        <v>270</v>
      </c>
      <c r="J83" s="45">
        <v>0</v>
      </c>
      <c r="K83" s="45">
        <f t="shared" si="5"/>
        <v>100</v>
      </c>
      <c r="L83" s="45">
        <v>6</v>
      </c>
      <c r="M83" s="46">
        <v>0</v>
      </c>
    </row>
    <row r="84" spans="1:13" s="28" customFormat="1" ht="12.75" customHeight="1" x14ac:dyDescent="0.2">
      <c r="A84" s="35" t="s">
        <v>77</v>
      </c>
      <c r="B84" s="45">
        <v>279</v>
      </c>
      <c r="C84" s="45">
        <v>279</v>
      </c>
      <c r="D84" s="45">
        <v>0</v>
      </c>
      <c r="E84" s="45">
        <v>0</v>
      </c>
      <c r="F84" s="36">
        <v>0.46</v>
      </c>
      <c r="G84" s="37" t="s">
        <v>251</v>
      </c>
      <c r="H84" s="45">
        <v>0</v>
      </c>
      <c r="I84" s="45">
        <v>95</v>
      </c>
      <c r="J84" s="45">
        <v>0</v>
      </c>
      <c r="K84" s="45">
        <f t="shared" si="5"/>
        <v>100</v>
      </c>
      <c r="L84" s="45">
        <v>0</v>
      </c>
      <c r="M84" s="46">
        <v>0</v>
      </c>
    </row>
    <row r="85" spans="1:13" s="28" customFormat="1" x14ac:dyDescent="0.2">
      <c r="A85" s="35" t="s">
        <v>76</v>
      </c>
      <c r="B85" s="45">
        <v>262</v>
      </c>
      <c r="C85" s="45">
        <v>215</v>
      </c>
      <c r="D85" s="45">
        <v>15</v>
      </c>
      <c r="E85" s="45">
        <v>32</v>
      </c>
      <c r="F85" s="36">
        <v>0.37</v>
      </c>
      <c r="G85" s="37" t="s">
        <v>251</v>
      </c>
      <c r="H85" s="45">
        <v>0</v>
      </c>
      <c r="I85" s="45">
        <v>147</v>
      </c>
      <c r="J85" s="45">
        <v>0</v>
      </c>
      <c r="K85" s="45">
        <f t="shared" si="5"/>
        <v>100</v>
      </c>
      <c r="L85" s="45">
        <v>3</v>
      </c>
      <c r="M85" s="46">
        <f>(L85/(I85+J85-H85))*100</f>
        <v>2.0408163265306123</v>
      </c>
    </row>
    <row r="86" spans="1:13" s="28" customFormat="1" ht="12.75" customHeight="1" x14ac:dyDescent="0.2">
      <c r="A86" s="35" t="s">
        <v>75</v>
      </c>
      <c r="B86" s="45">
        <v>55</v>
      </c>
      <c r="C86" s="45">
        <v>52</v>
      </c>
      <c r="D86" s="45">
        <v>0</v>
      </c>
      <c r="E86" s="45">
        <v>3</v>
      </c>
      <c r="F86" s="36">
        <v>0.28000000000000003</v>
      </c>
      <c r="G86" s="37">
        <v>0.28000000000000003</v>
      </c>
      <c r="H86" s="45">
        <v>0</v>
      </c>
      <c r="I86" s="45">
        <v>164</v>
      </c>
      <c r="J86" s="45">
        <v>0</v>
      </c>
      <c r="K86" s="45">
        <f t="shared" si="5"/>
        <v>100</v>
      </c>
      <c r="L86" s="45">
        <v>0</v>
      </c>
      <c r="M86" s="46">
        <f>(L86/(I86+J86-H86))*100</f>
        <v>0</v>
      </c>
    </row>
    <row r="87" spans="1:13" s="28" customFormat="1" ht="15" customHeight="1" x14ac:dyDescent="0.2">
      <c r="A87" s="35" t="s">
        <v>74</v>
      </c>
      <c r="B87" s="46">
        <v>205</v>
      </c>
      <c r="C87" s="46">
        <v>136</v>
      </c>
      <c r="D87" s="46">
        <v>0</v>
      </c>
      <c r="E87" s="46">
        <v>69</v>
      </c>
      <c r="F87" s="39">
        <v>0.15</v>
      </c>
      <c r="G87" s="46" t="s">
        <v>251</v>
      </c>
      <c r="H87" s="46">
        <v>0</v>
      </c>
      <c r="I87" s="46">
        <v>0</v>
      </c>
      <c r="J87" s="46">
        <v>0</v>
      </c>
      <c r="K87" s="80" t="s">
        <v>251</v>
      </c>
      <c r="L87" s="46">
        <v>2</v>
      </c>
      <c r="M87" s="46" t="s">
        <v>251</v>
      </c>
    </row>
    <row r="88" spans="1:13" s="58" customFormat="1" ht="15" customHeight="1" x14ac:dyDescent="0.2">
      <c r="A88" s="35" t="s">
        <v>73</v>
      </c>
      <c r="B88" s="45">
        <v>256</v>
      </c>
      <c r="C88" s="45">
        <v>243</v>
      </c>
      <c r="D88" s="45">
        <v>13</v>
      </c>
      <c r="E88" s="45">
        <v>0</v>
      </c>
      <c r="F88" s="37">
        <v>0.08</v>
      </c>
      <c r="G88" s="37" t="s">
        <v>251</v>
      </c>
      <c r="H88" s="45">
        <v>0</v>
      </c>
      <c r="I88" s="45">
        <v>0</v>
      </c>
      <c r="J88" s="45"/>
      <c r="K88" s="80" t="s">
        <v>251</v>
      </c>
      <c r="L88" s="45">
        <v>1</v>
      </c>
      <c r="M88" s="46">
        <v>0</v>
      </c>
    </row>
    <row r="89" spans="1:13" s="28" customFormat="1" x14ac:dyDescent="0.2">
      <c r="A89" s="35" t="s">
        <v>72</v>
      </c>
      <c r="B89" s="45">
        <v>272</v>
      </c>
      <c r="C89" s="45">
        <v>258</v>
      </c>
      <c r="D89" s="45">
        <v>12</v>
      </c>
      <c r="E89" s="45">
        <v>2</v>
      </c>
      <c r="F89" s="36">
        <v>3</v>
      </c>
      <c r="G89" s="37">
        <v>0.46</v>
      </c>
      <c r="H89" s="45">
        <v>0</v>
      </c>
      <c r="I89" s="45">
        <v>50</v>
      </c>
      <c r="J89" s="45">
        <v>0</v>
      </c>
      <c r="K89" s="45">
        <f t="shared" si="5"/>
        <v>100</v>
      </c>
      <c r="L89" s="45">
        <v>50</v>
      </c>
      <c r="M89" s="46">
        <f t="shared" ref="M89:M104" si="6">(L89/(I89+J89-H89))*100</f>
        <v>100</v>
      </c>
    </row>
    <row r="90" spans="1:13" s="28" customFormat="1" ht="12.75" customHeight="1" x14ac:dyDescent="0.2">
      <c r="A90" s="35" t="s">
        <v>71</v>
      </c>
      <c r="B90" s="45">
        <v>927</v>
      </c>
      <c r="C90" s="45">
        <v>752</v>
      </c>
      <c r="D90" s="45">
        <v>18</v>
      </c>
      <c r="E90" s="45">
        <v>157</v>
      </c>
      <c r="F90" s="37">
        <v>0.23</v>
      </c>
      <c r="G90" s="55">
        <v>0.21</v>
      </c>
      <c r="H90" s="45">
        <v>0</v>
      </c>
      <c r="I90" s="45">
        <v>45</v>
      </c>
      <c r="J90" s="45">
        <v>0</v>
      </c>
      <c r="K90" s="45">
        <f t="shared" si="5"/>
        <v>100</v>
      </c>
      <c r="L90" s="45">
        <v>0</v>
      </c>
      <c r="M90" s="45">
        <f t="shared" si="6"/>
        <v>0</v>
      </c>
    </row>
    <row r="91" spans="1:13" s="28" customFormat="1" ht="12.75" customHeight="1" x14ac:dyDescent="0.2">
      <c r="A91" s="35" t="s">
        <v>70</v>
      </c>
      <c r="B91" s="45">
        <v>375</v>
      </c>
      <c r="C91" s="45">
        <v>351</v>
      </c>
      <c r="D91" s="45">
        <v>6</v>
      </c>
      <c r="E91" s="45">
        <v>18</v>
      </c>
      <c r="F91" s="36">
        <v>0.21</v>
      </c>
      <c r="G91" s="37">
        <v>0</v>
      </c>
      <c r="H91" s="45">
        <v>0</v>
      </c>
      <c r="I91" s="45">
        <v>22</v>
      </c>
      <c r="J91" s="45">
        <v>0</v>
      </c>
      <c r="K91" s="45">
        <f t="shared" si="5"/>
        <v>100</v>
      </c>
      <c r="L91" s="45">
        <v>0</v>
      </c>
      <c r="M91" s="45">
        <f t="shared" si="6"/>
        <v>0</v>
      </c>
    </row>
    <row r="92" spans="1:13" s="28" customFormat="1" ht="13.5" customHeight="1" x14ac:dyDescent="0.2">
      <c r="A92" s="35" t="s">
        <v>69</v>
      </c>
      <c r="B92" s="45">
        <v>80</v>
      </c>
      <c r="C92" s="45">
        <v>44</v>
      </c>
      <c r="D92" s="45">
        <v>23</v>
      </c>
      <c r="E92" s="45">
        <v>13</v>
      </c>
      <c r="F92" s="36">
        <v>7.0000000000000007E-2</v>
      </c>
      <c r="G92" s="37">
        <v>7.0000000000000007E-2</v>
      </c>
      <c r="H92" s="45">
        <v>4</v>
      </c>
      <c r="I92" s="45">
        <v>32</v>
      </c>
      <c r="J92" s="45">
        <v>1</v>
      </c>
      <c r="K92" s="45">
        <f t="shared" si="5"/>
        <v>89.189189189189193</v>
      </c>
      <c r="L92" s="45">
        <v>0</v>
      </c>
      <c r="M92" s="45">
        <f t="shared" si="6"/>
        <v>0</v>
      </c>
    </row>
    <row r="93" spans="1:13" s="28" customFormat="1" ht="12.75" customHeight="1" x14ac:dyDescent="0.2">
      <c r="A93" s="35" t="s">
        <v>46</v>
      </c>
      <c r="B93" s="45">
        <v>39</v>
      </c>
      <c r="C93" s="45">
        <v>0</v>
      </c>
      <c r="D93" s="45">
        <v>39</v>
      </c>
      <c r="E93" s="45">
        <v>0</v>
      </c>
      <c r="F93" s="36">
        <v>0.1</v>
      </c>
      <c r="G93" s="37" t="s">
        <v>251</v>
      </c>
      <c r="H93" s="45">
        <v>0</v>
      </c>
      <c r="I93" s="45">
        <v>241</v>
      </c>
      <c r="J93" s="45">
        <v>0</v>
      </c>
      <c r="K93" s="45">
        <f t="shared" si="5"/>
        <v>100</v>
      </c>
      <c r="L93" s="45">
        <v>0</v>
      </c>
      <c r="M93" s="45">
        <f t="shared" si="6"/>
        <v>0</v>
      </c>
    </row>
    <row r="94" spans="1:13" s="28" customFormat="1" ht="12.75" customHeight="1" x14ac:dyDescent="0.2">
      <c r="A94" s="35" t="s">
        <v>45</v>
      </c>
      <c r="B94" s="45">
        <v>115</v>
      </c>
      <c r="C94" s="45">
        <v>115</v>
      </c>
      <c r="D94" s="45">
        <v>0</v>
      </c>
      <c r="E94" s="45">
        <v>0</v>
      </c>
      <c r="F94" s="36">
        <v>0.21</v>
      </c>
      <c r="G94" s="37" t="s">
        <v>251</v>
      </c>
      <c r="H94" s="45">
        <v>0</v>
      </c>
      <c r="I94" s="45">
        <v>5</v>
      </c>
      <c r="J94" s="45">
        <v>0</v>
      </c>
      <c r="K94" s="45">
        <f t="shared" si="5"/>
        <v>100</v>
      </c>
      <c r="L94" s="45">
        <v>0</v>
      </c>
      <c r="M94" s="45">
        <f t="shared" si="6"/>
        <v>0</v>
      </c>
    </row>
    <row r="95" spans="1:13" s="28" customFormat="1" x14ac:dyDescent="0.2">
      <c r="A95" s="35" t="s">
        <v>44</v>
      </c>
      <c r="B95" s="45">
        <v>45</v>
      </c>
      <c r="C95" s="45">
        <v>45</v>
      </c>
      <c r="D95" s="45">
        <v>0</v>
      </c>
      <c r="E95" s="45">
        <v>0</v>
      </c>
      <c r="F95" s="36" t="s">
        <v>269</v>
      </c>
      <c r="G95" s="37" t="s">
        <v>251</v>
      </c>
      <c r="H95" s="45">
        <v>0</v>
      </c>
      <c r="I95" s="45">
        <v>20</v>
      </c>
      <c r="J95" s="45">
        <v>0</v>
      </c>
      <c r="K95" s="45">
        <f t="shared" si="5"/>
        <v>100</v>
      </c>
      <c r="L95" s="45">
        <v>0</v>
      </c>
      <c r="M95" s="45">
        <f t="shared" si="6"/>
        <v>0</v>
      </c>
    </row>
    <row r="96" spans="1:13" s="28" customFormat="1" ht="12.75" customHeight="1" x14ac:dyDescent="0.2">
      <c r="A96" s="35" t="s">
        <v>43</v>
      </c>
      <c r="B96" s="45">
        <v>123</v>
      </c>
      <c r="C96" s="45">
        <v>89</v>
      </c>
      <c r="D96" s="45">
        <v>34</v>
      </c>
      <c r="E96" s="45">
        <v>0</v>
      </c>
      <c r="F96" s="36">
        <v>0.31</v>
      </c>
      <c r="G96" s="37" t="s">
        <v>251</v>
      </c>
      <c r="H96" s="45">
        <v>10</v>
      </c>
      <c r="I96" s="45">
        <v>92</v>
      </c>
      <c r="J96" s="45">
        <v>0</v>
      </c>
      <c r="K96" s="45">
        <f t="shared" si="5"/>
        <v>90.196078431372555</v>
      </c>
      <c r="L96" s="45">
        <v>10</v>
      </c>
      <c r="M96" s="45">
        <f t="shared" si="6"/>
        <v>12.195121951219512</v>
      </c>
    </row>
    <row r="97" spans="1:13" s="28" customFormat="1" x14ac:dyDescent="0.2">
      <c r="A97" s="35" t="s">
        <v>42</v>
      </c>
      <c r="B97" s="45">
        <v>121</v>
      </c>
      <c r="C97" s="45">
        <v>109</v>
      </c>
      <c r="D97" s="45">
        <v>3</v>
      </c>
      <c r="E97" s="45">
        <v>9</v>
      </c>
      <c r="F97" s="36">
        <v>0.06</v>
      </c>
      <c r="G97" s="37" t="s">
        <v>251</v>
      </c>
      <c r="H97" s="45">
        <v>0</v>
      </c>
      <c r="I97" s="45">
        <v>26</v>
      </c>
      <c r="J97" s="45">
        <v>0</v>
      </c>
      <c r="K97" s="45">
        <f t="shared" si="5"/>
        <v>100</v>
      </c>
      <c r="L97" s="45">
        <v>0</v>
      </c>
      <c r="M97" s="45">
        <f t="shared" si="6"/>
        <v>0</v>
      </c>
    </row>
    <row r="98" spans="1:13" s="28" customFormat="1" ht="16.5" customHeight="1" x14ac:dyDescent="0.2">
      <c r="A98" s="35" t="s">
        <v>41</v>
      </c>
      <c r="B98" s="104" t="s">
        <v>372</v>
      </c>
      <c r="C98" s="105"/>
      <c r="D98" s="105"/>
      <c r="E98" s="105"/>
      <c r="F98" s="105"/>
      <c r="G98" s="105"/>
      <c r="H98" s="105"/>
      <c r="I98" s="105"/>
      <c r="J98" s="105"/>
      <c r="K98" s="105"/>
      <c r="L98" s="105"/>
      <c r="M98" s="106"/>
    </row>
    <row r="99" spans="1:13" s="28" customFormat="1" ht="12.75" customHeight="1" x14ac:dyDescent="0.2">
      <c r="A99" s="35" t="s">
        <v>40</v>
      </c>
      <c r="B99" s="45">
        <v>136</v>
      </c>
      <c r="C99" s="45">
        <v>103</v>
      </c>
      <c r="D99" s="45">
        <v>27</v>
      </c>
      <c r="E99" s="45">
        <v>6</v>
      </c>
      <c r="F99" s="36">
        <v>0.16</v>
      </c>
      <c r="G99" s="37" t="s">
        <v>251</v>
      </c>
      <c r="H99" s="45">
        <v>0</v>
      </c>
      <c r="I99" s="45">
        <v>74</v>
      </c>
      <c r="J99" s="45">
        <v>0</v>
      </c>
      <c r="K99" s="45">
        <f t="shared" si="5"/>
        <v>100</v>
      </c>
      <c r="L99" s="45">
        <v>23</v>
      </c>
      <c r="M99" s="45">
        <f t="shared" si="6"/>
        <v>31.081081081081081</v>
      </c>
    </row>
    <row r="100" spans="1:13" s="28" customFormat="1" x14ac:dyDescent="0.2">
      <c r="A100" s="35" t="s">
        <v>39</v>
      </c>
      <c r="B100" s="45">
        <v>84</v>
      </c>
      <c r="C100" s="45">
        <v>24</v>
      </c>
      <c r="D100" s="45">
        <v>1</v>
      </c>
      <c r="E100" s="45">
        <v>8</v>
      </c>
      <c r="F100" s="36">
        <v>0.21</v>
      </c>
      <c r="G100" s="37">
        <v>0.21</v>
      </c>
      <c r="H100" s="45">
        <v>1</v>
      </c>
      <c r="I100" s="45">
        <v>29</v>
      </c>
      <c r="J100" s="45">
        <v>0</v>
      </c>
      <c r="K100" s="45">
        <f t="shared" si="5"/>
        <v>96.666666666666671</v>
      </c>
      <c r="L100" s="45">
        <v>3</v>
      </c>
      <c r="M100" s="45">
        <f t="shared" si="6"/>
        <v>10.714285714285714</v>
      </c>
    </row>
    <row r="101" spans="1:13" s="28" customFormat="1" ht="12.75" customHeight="1" x14ac:dyDescent="0.2">
      <c r="A101" s="35" t="s">
        <v>38</v>
      </c>
      <c r="B101" s="45">
        <v>105</v>
      </c>
      <c r="C101" s="45">
        <v>100</v>
      </c>
      <c r="D101" s="45">
        <v>5</v>
      </c>
      <c r="E101" s="45">
        <v>0</v>
      </c>
      <c r="F101" s="36">
        <v>0.14000000000000001</v>
      </c>
      <c r="G101" s="37">
        <v>0.14000000000000001</v>
      </c>
      <c r="H101" s="45">
        <v>0</v>
      </c>
      <c r="I101" s="45">
        <v>3</v>
      </c>
      <c r="J101" s="45">
        <v>0</v>
      </c>
      <c r="K101" s="45">
        <f t="shared" si="5"/>
        <v>100</v>
      </c>
      <c r="L101" s="45">
        <v>0</v>
      </c>
      <c r="M101" s="45">
        <f t="shared" si="6"/>
        <v>0</v>
      </c>
    </row>
    <row r="102" spans="1:13" s="28" customFormat="1" ht="12.75" customHeight="1" x14ac:dyDescent="0.2">
      <c r="A102" s="35" t="s">
        <v>13</v>
      </c>
      <c r="B102" s="45">
        <v>259</v>
      </c>
      <c r="C102" s="45">
        <v>230</v>
      </c>
      <c r="D102" s="45">
        <v>3</v>
      </c>
      <c r="E102" s="45">
        <v>26</v>
      </c>
      <c r="F102" s="36">
        <v>0.21</v>
      </c>
      <c r="G102" s="37" t="s">
        <v>251</v>
      </c>
      <c r="H102" s="45">
        <v>0</v>
      </c>
      <c r="I102" s="45">
        <v>68</v>
      </c>
      <c r="J102" s="45">
        <v>0</v>
      </c>
      <c r="K102" s="45">
        <f t="shared" si="5"/>
        <v>100</v>
      </c>
      <c r="L102" s="45">
        <v>0</v>
      </c>
      <c r="M102" s="45">
        <f t="shared" si="6"/>
        <v>0</v>
      </c>
    </row>
    <row r="103" spans="1:13" s="28" customFormat="1" x14ac:dyDescent="0.2">
      <c r="A103" s="35" t="s">
        <v>14</v>
      </c>
      <c r="B103" s="45">
        <v>206</v>
      </c>
      <c r="C103" s="45">
        <v>198</v>
      </c>
      <c r="D103" s="45">
        <v>6</v>
      </c>
      <c r="E103" s="45">
        <v>8</v>
      </c>
      <c r="F103" s="36">
        <v>0.28000000000000003</v>
      </c>
      <c r="G103" s="36">
        <v>0.28000000000000003</v>
      </c>
      <c r="H103" s="45">
        <v>0</v>
      </c>
      <c r="I103" s="45">
        <v>111</v>
      </c>
      <c r="J103" s="45">
        <v>0</v>
      </c>
      <c r="K103" s="45">
        <f t="shared" si="5"/>
        <v>100</v>
      </c>
      <c r="L103" s="45">
        <v>0</v>
      </c>
      <c r="M103" s="45">
        <f t="shared" si="6"/>
        <v>0</v>
      </c>
    </row>
    <row r="104" spans="1:13" s="28" customFormat="1" x14ac:dyDescent="0.2">
      <c r="A104" s="35" t="s">
        <v>15</v>
      </c>
      <c r="B104" s="45">
        <v>1591</v>
      </c>
      <c r="C104" s="45">
        <v>0</v>
      </c>
      <c r="D104" s="45">
        <v>1415</v>
      </c>
      <c r="E104" s="45">
        <v>176</v>
      </c>
      <c r="F104" s="37" t="s">
        <v>251</v>
      </c>
      <c r="G104" s="37" t="s">
        <v>251</v>
      </c>
      <c r="H104" s="45">
        <v>0</v>
      </c>
      <c r="I104" s="45">
        <v>331</v>
      </c>
      <c r="J104" s="45">
        <v>0</v>
      </c>
      <c r="K104" s="45">
        <f t="shared" si="5"/>
        <v>100</v>
      </c>
      <c r="L104" s="45">
        <v>0</v>
      </c>
      <c r="M104" s="45">
        <f t="shared" si="6"/>
        <v>0</v>
      </c>
    </row>
    <row r="105" spans="1:13" s="28" customFormat="1" ht="12.75" customHeight="1" x14ac:dyDescent="0.2">
      <c r="A105" s="35" t="s">
        <v>16</v>
      </c>
      <c r="B105" s="104" t="s">
        <v>372</v>
      </c>
      <c r="C105" s="105"/>
      <c r="D105" s="105"/>
      <c r="E105" s="105"/>
      <c r="F105" s="105"/>
      <c r="G105" s="105"/>
      <c r="H105" s="105"/>
      <c r="I105" s="105"/>
      <c r="J105" s="105"/>
      <c r="K105" s="105"/>
      <c r="L105" s="105"/>
      <c r="M105" s="106"/>
    </row>
    <row r="106" spans="1:13" s="28" customFormat="1" x14ac:dyDescent="0.2">
      <c r="A106" s="35" t="s">
        <v>17</v>
      </c>
      <c r="B106" s="45">
        <v>209</v>
      </c>
      <c r="C106" s="45">
        <v>115</v>
      </c>
      <c r="D106" s="45">
        <v>94</v>
      </c>
      <c r="E106" s="45">
        <v>0</v>
      </c>
      <c r="F106" s="36">
        <v>0.12</v>
      </c>
      <c r="G106" s="37">
        <v>0.12</v>
      </c>
      <c r="H106" s="45">
        <v>0</v>
      </c>
      <c r="I106" s="45">
        <v>9</v>
      </c>
      <c r="J106" s="45">
        <v>0</v>
      </c>
      <c r="K106" s="45">
        <f t="shared" si="5"/>
        <v>100</v>
      </c>
      <c r="L106" s="45">
        <v>0</v>
      </c>
      <c r="M106" s="45">
        <f>(L106/(I106+J106-H106))*100</f>
        <v>0</v>
      </c>
    </row>
    <row r="107" spans="1:13" s="28" customFormat="1" ht="12.75" customHeight="1" x14ac:dyDescent="0.2">
      <c r="A107" s="35" t="s">
        <v>18</v>
      </c>
      <c r="B107" s="45">
        <v>152</v>
      </c>
      <c r="C107" s="45">
        <v>121</v>
      </c>
      <c r="D107" s="45">
        <v>27</v>
      </c>
      <c r="E107" s="45">
        <v>4</v>
      </c>
      <c r="F107" s="36">
        <v>0.41</v>
      </c>
      <c r="G107" s="37" t="s">
        <v>251</v>
      </c>
      <c r="H107" s="45">
        <v>0</v>
      </c>
      <c r="I107" s="45">
        <v>150</v>
      </c>
      <c r="J107" s="45">
        <v>0</v>
      </c>
      <c r="K107" s="45">
        <f t="shared" si="5"/>
        <v>100</v>
      </c>
      <c r="L107" s="45">
        <v>0</v>
      </c>
      <c r="M107" s="45">
        <f>(L107/(I107+J107-H107))*100</f>
        <v>0</v>
      </c>
    </row>
    <row r="108" spans="1:13" s="28" customFormat="1" x14ac:dyDescent="0.2">
      <c r="A108" s="35" t="s">
        <v>19</v>
      </c>
      <c r="B108" s="45">
        <v>49</v>
      </c>
      <c r="C108" s="45">
        <v>41</v>
      </c>
      <c r="D108" s="45">
        <v>4</v>
      </c>
      <c r="E108" s="45">
        <v>4</v>
      </c>
      <c r="F108" s="36">
        <v>0.4</v>
      </c>
      <c r="G108" s="37" t="s">
        <v>251</v>
      </c>
      <c r="H108" s="45">
        <v>0</v>
      </c>
      <c r="I108" s="45">
        <v>45</v>
      </c>
      <c r="J108" s="45">
        <v>0</v>
      </c>
      <c r="K108" s="45">
        <f t="shared" si="5"/>
        <v>100</v>
      </c>
      <c r="L108" s="45">
        <v>4</v>
      </c>
      <c r="M108" s="45">
        <f>(L108/(I108+J108-H108))*100</f>
        <v>8.8888888888888893</v>
      </c>
    </row>
    <row r="109" spans="1:13" s="28" customFormat="1" x14ac:dyDescent="0.2">
      <c r="A109" s="35" t="s">
        <v>20</v>
      </c>
      <c r="B109" s="45">
        <v>444</v>
      </c>
      <c r="C109" s="45">
        <v>0</v>
      </c>
      <c r="D109" s="45">
        <v>386</v>
      </c>
      <c r="E109" s="45">
        <v>58</v>
      </c>
      <c r="F109" s="36">
        <v>0.17</v>
      </c>
      <c r="G109" s="37" t="s">
        <v>251</v>
      </c>
      <c r="H109" s="45">
        <v>0</v>
      </c>
      <c r="I109" s="45">
        <v>136</v>
      </c>
      <c r="J109" s="45">
        <v>0</v>
      </c>
      <c r="K109" s="45">
        <f t="shared" si="5"/>
        <v>100</v>
      </c>
      <c r="L109" s="45">
        <v>0</v>
      </c>
      <c r="M109" s="45">
        <f>(L109/(I109+J109-H109))*100</f>
        <v>0</v>
      </c>
    </row>
    <row r="110" spans="1:13" s="28" customFormat="1" x14ac:dyDescent="0.2">
      <c r="A110" s="35" t="s">
        <v>21</v>
      </c>
      <c r="B110" s="45">
        <v>151</v>
      </c>
      <c r="C110" s="45">
        <v>114</v>
      </c>
      <c r="D110" s="45">
        <v>29</v>
      </c>
      <c r="E110" s="45">
        <v>8</v>
      </c>
      <c r="F110" s="36">
        <v>0.18</v>
      </c>
      <c r="G110" s="37" t="s">
        <v>251</v>
      </c>
      <c r="H110" s="45">
        <v>0</v>
      </c>
      <c r="I110" s="45">
        <v>111</v>
      </c>
      <c r="J110" s="45">
        <v>0</v>
      </c>
      <c r="K110" s="45">
        <f t="shared" si="5"/>
        <v>100</v>
      </c>
      <c r="L110" s="45">
        <v>0</v>
      </c>
      <c r="M110" s="45">
        <f>(L110/(I110+J110-H110))*100</f>
        <v>0</v>
      </c>
    </row>
    <row r="111" spans="1:13" s="28" customFormat="1" x14ac:dyDescent="0.2">
      <c r="A111" s="35" t="s">
        <v>22</v>
      </c>
      <c r="B111" s="45">
        <v>197</v>
      </c>
      <c r="C111" s="45">
        <v>90</v>
      </c>
      <c r="D111" s="45">
        <v>96</v>
      </c>
      <c r="E111" s="45">
        <v>11</v>
      </c>
      <c r="F111" s="36">
        <v>0.48</v>
      </c>
      <c r="G111" s="37">
        <v>0.28000000000000003</v>
      </c>
      <c r="H111" s="45">
        <v>0</v>
      </c>
      <c r="I111" s="45">
        <v>75</v>
      </c>
      <c r="J111" s="45">
        <v>0</v>
      </c>
      <c r="K111" s="45">
        <f t="shared" si="5"/>
        <v>100</v>
      </c>
      <c r="L111" s="45">
        <v>0</v>
      </c>
      <c r="M111" s="45">
        <v>0</v>
      </c>
    </row>
    <row r="112" spans="1:13" s="28" customFormat="1" x14ac:dyDescent="0.2">
      <c r="A112" s="35" t="s">
        <v>23</v>
      </c>
      <c r="B112" s="45">
        <v>533</v>
      </c>
      <c r="C112" s="45">
        <v>383</v>
      </c>
      <c r="D112" s="45">
        <v>34</v>
      </c>
      <c r="E112" s="45">
        <v>116</v>
      </c>
      <c r="F112" s="36">
        <v>0.06</v>
      </c>
      <c r="G112" s="37">
        <v>0</v>
      </c>
      <c r="H112" s="45">
        <v>0</v>
      </c>
      <c r="I112" s="45">
        <v>277</v>
      </c>
      <c r="J112" s="45">
        <v>0</v>
      </c>
      <c r="K112" s="45">
        <f t="shared" si="5"/>
        <v>100</v>
      </c>
      <c r="L112" s="45">
        <v>0</v>
      </c>
      <c r="M112" s="45">
        <f>(L112/(I112+J112-H112))*100</f>
        <v>0</v>
      </c>
    </row>
    <row r="113" spans="1:13" s="28" customFormat="1" ht="12.75" customHeight="1" x14ac:dyDescent="0.2">
      <c r="A113" s="35" t="s">
        <v>24</v>
      </c>
      <c r="B113" s="45">
        <v>814</v>
      </c>
      <c r="C113" s="45">
        <v>0</v>
      </c>
      <c r="D113" s="45">
        <v>760</v>
      </c>
      <c r="E113" s="45">
        <v>54</v>
      </c>
      <c r="F113" s="37">
        <v>0.17</v>
      </c>
      <c r="G113" s="37" t="s">
        <v>251</v>
      </c>
      <c r="H113" s="45">
        <v>0</v>
      </c>
      <c r="I113" s="45">
        <v>249</v>
      </c>
      <c r="J113" s="45">
        <v>0</v>
      </c>
      <c r="K113" s="45">
        <f t="shared" si="5"/>
        <v>100</v>
      </c>
      <c r="L113" s="45">
        <v>4</v>
      </c>
      <c r="M113" s="45">
        <f>(L113/(I113+J113-H113))*100</f>
        <v>1.6064257028112447</v>
      </c>
    </row>
    <row r="114" spans="1:13" s="28" customFormat="1" ht="12.75" customHeight="1" x14ac:dyDescent="0.2">
      <c r="A114" s="35" t="s">
        <v>25</v>
      </c>
      <c r="B114" s="45">
        <v>324</v>
      </c>
      <c r="C114" s="45">
        <v>312</v>
      </c>
      <c r="D114" s="45">
        <v>4</v>
      </c>
      <c r="E114" s="45">
        <v>0</v>
      </c>
      <c r="F114" s="36">
        <v>0.2</v>
      </c>
      <c r="G114" s="37">
        <v>0.2</v>
      </c>
      <c r="H114" s="45">
        <v>0</v>
      </c>
      <c r="I114" s="45">
        <v>34</v>
      </c>
      <c r="J114" s="45">
        <v>0</v>
      </c>
      <c r="K114" s="45">
        <f t="shared" si="5"/>
        <v>100</v>
      </c>
      <c r="L114" s="45">
        <v>0</v>
      </c>
      <c r="M114" s="45">
        <f>(L114/(I114+J114-H114))*100</f>
        <v>0</v>
      </c>
    </row>
    <row r="115" spans="1:13" s="28" customFormat="1" ht="12.75" customHeight="1" x14ac:dyDescent="0.2">
      <c r="A115" s="35" t="s">
        <v>26</v>
      </c>
      <c r="B115" s="45">
        <v>85</v>
      </c>
      <c r="C115" s="45">
        <v>0</v>
      </c>
      <c r="D115" s="45">
        <v>73</v>
      </c>
      <c r="E115" s="45">
        <v>12</v>
      </c>
      <c r="F115" s="59">
        <v>0.08</v>
      </c>
      <c r="G115" s="59">
        <v>0.08</v>
      </c>
      <c r="H115" s="45">
        <v>0</v>
      </c>
      <c r="I115" s="45">
        <v>408</v>
      </c>
      <c r="J115" s="45">
        <v>0</v>
      </c>
      <c r="K115" s="45">
        <v>0</v>
      </c>
      <c r="L115" s="45">
        <v>0</v>
      </c>
      <c r="M115" s="45">
        <v>0</v>
      </c>
    </row>
    <row r="116" spans="1:13" s="28" customFormat="1" ht="15" customHeight="1" x14ac:dyDescent="0.2">
      <c r="A116" s="35" t="s">
        <v>27</v>
      </c>
      <c r="B116" s="104" t="s">
        <v>372</v>
      </c>
      <c r="C116" s="105"/>
      <c r="D116" s="105"/>
      <c r="E116" s="105"/>
      <c r="F116" s="105"/>
      <c r="G116" s="105"/>
      <c r="H116" s="105"/>
      <c r="I116" s="105"/>
      <c r="J116" s="105"/>
      <c r="K116" s="105"/>
      <c r="L116" s="105"/>
      <c r="M116" s="106"/>
    </row>
    <row r="117" spans="1:13" s="28" customFormat="1" x14ac:dyDescent="0.2">
      <c r="A117" s="35" t="s">
        <v>28</v>
      </c>
      <c r="B117" s="45">
        <v>597</v>
      </c>
      <c r="C117" s="45">
        <v>0</v>
      </c>
      <c r="D117" s="45">
        <v>545</v>
      </c>
      <c r="E117" s="45">
        <v>52</v>
      </c>
      <c r="F117" s="36">
        <v>0.03</v>
      </c>
      <c r="G117" s="37" t="s">
        <v>251</v>
      </c>
      <c r="H117" s="45">
        <v>0</v>
      </c>
      <c r="I117" s="45">
        <v>124</v>
      </c>
      <c r="J117" s="45">
        <v>0</v>
      </c>
      <c r="K117" s="45">
        <f t="shared" si="5"/>
        <v>100</v>
      </c>
      <c r="L117" s="45">
        <v>0</v>
      </c>
      <c r="M117" s="45">
        <f t="shared" ref="M117:M121" si="7">(L117/(I117+J117-H117))*100</f>
        <v>0</v>
      </c>
    </row>
    <row r="118" spans="1:13" s="28" customFormat="1" x14ac:dyDescent="0.2">
      <c r="A118" s="35" t="s">
        <v>29</v>
      </c>
      <c r="B118" s="45">
        <v>270</v>
      </c>
      <c r="C118" s="45">
        <v>240</v>
      </c>
      <c r="D118" s="45">
        <v>19</v>
      </c>
      <c r="E118" s="45">
        <v>11</v>
      </c>
      <c r="F118" s="36">
        <v>0.05</v>
      </c>
      <c r="G118" s="37" t="s">
        <v>251</v>
      </c>
      <c r="H118" s="45">
        <v>0</v>
      </c>
      <c r="I118" s="45">
        <v>54</v>
      </c>
      <c r="J118" s="45">
        <v>0</v>
      </c>
      <c r="K118" s="45">
        <f t="shared" si="5"/>
        <v>100</v>
      </c>
      <c r="L118" s="45">
        <v>19</v>
      </c>
      <c r="M118" s="45">
        <f t="shared" si="7"/>
        <v>35.185185185185183</v>
      </c>
    </row>
    <row r="119" spans="1:13" s="28" customFormat="1" ht="12.75" customHeight="1" x14ac:dyDescent="0.2">
      <c r="A119" s="35" t="s">
        <v>30</v>
      </c>
      <c r="B119" s="45">
        <v>39</v>
      </c>
      <c r="C119" s="45">
        <v>32</v>
      </c>
      <c r="D119" s="45">
        <v>5</v>
      </c>
      <c r="E119" s="45">
        <v>2</v>
      </c>
      <c r="F119" s="36">
        <v>0.1</v>
      </c>
      <c r="G119" s="37" t="s">
        <v>251</v>
      </c>
      <c r="H119" s="45">
        <v>0</v>
      </c>
      <c r="I119" s="45">
        <v>2</v>
      </c>
      <c r="J119" s="45">
        <v>0</v>
      </c>
      <c r="K119" s="45">
        <f t="shared" si="5"/>
        <v>100</v>
      </c>
      <c r="L119" s="45">
        <v>0</v>
      </c>
      <c r="M119" s="45">
        <f t="shared" si="7"/>
        <v>0</v>
      </c>
    </row>
    <row r="120" spans="1:13" s="28" customFormat="1" ht="12.75" customHeight="1" x14ac:dyDescent="0.2">
      <c r="A120" s="35" t="s">
        <v>31</v>
      </c>
      <c r="B120" s="45">
        <v>48</v>
      </c>
      <c r="C120" s="45">
        <v>40</v>
      </c>
      <c r="D120" s="45">
        <v>1</v>
      </c>
      <c r="E120" s="45">
        <v>7</v>
      </c>
      <c r="F120" s="36">
        <v>0.21</v>
      </c>
      <c r="G120" s="37" t="s">
        <v>251</v>
      </c>
      <c r="H120" s="45">
        <v>0</v>
      </c>
      <c r="I120" s="45">
        <v>72</v>
      </c>
      <c r="J120" s="45">
        <v>0</v>
      </c>
      <c r="K120" s="45">
        <f t="shared" si="5"/>
        <v>100</v>
      </c>
      <c r="L120" s="45">
        <v>0</v>
      </c>
      <c r="M120" s="45">
        <f t="shared" si="7"/>
        <v>0</v>
      </c>
    </row>
    <row r="121" spans="1:13" s="28" customFormat="1" ht="12.75" customHeight="1" x14ac:dyDescent="0.2">
      <c r="A121" s="35" t="s">
        <v>32</v>
      </c>
      <c r="B121" s="45">
        <v>421</v>
      </c>
      <c r="C121" s="45">
        <v>367</v>
      </c>
      <c r="D121" s="45">
        <v>18</v>
      </c>
      <c r="E121" s="45">
        <v>36</v>
      </c>
      <c r="F121" s="36">
        <v>0.14599999999999999</v>
      </c>
      <c r="G121" s="37" t="s">
        <v>251</v>
      </c>
      <c r="H121" s="45">
        <v>0</v>
      </c>
      <c r="I121" s="45">
        <v>109</v>
      </c>
      <c r="J121" s="45">
        <v>0</v>
      </c>
      <c r="K121" s="45">
        <f t="shared" si="5"/>
        <v>100</v>
      </c>
      <c r="L121" s="45">
        <v>32</v>
      </c>
      <c r="M121" s="45">
        <f t="shared" si="7"/>
        <v>29.357798165137616</v>
      </c>
    </row>
    <row r="122" spans="1:13" s="28" customFormat="1" x14ac:dyDescent="0.2">
      <c r="A122" s="35" t="s">
        <v>33</v>
      </c>
      <c r="B122" s="45">
        <v>192</v>
      </c>
      <c r="C122" s="45">
        <v>0</v>
      </c>
      <c r="D122" s="45">
        <v>68</v>
      </c>
      <c r="E122" s="45">
        <v>124</v>
      </c>
      <c r="F122" s="36">
        <v>0.43</v>
      </c>
      <c r="G122" s="37" t="s">
        <v>251</v>
      </c>
      <c r="H122" s="45">
        <v>209</v>
      </c>
      <c r="I122" s="45">
        <v>209</v>
      </c>
      <c r="J122" s="45">
        <v>0</v>
      </c>
      <c r="K122" s="45">
        <f t="shared" si="5"/>
        <v>50</v>
      </c>
      <c r="L122" s="45" t="s">
        <v>251</v>
      </c>
      <c r="M122" s="45" t="s">
        <v>251</v>
      </c>
    </row>
    <row r="123" spans="1:13" s="28" customFormat="1" x14ac:dyDescent="0.2">
      <c r="A123" s="35" t="s">
        <v>34</v>
      </c>
      <c r="B123" s="45">
        <v>439</v>
      </c>
      <c r="C123" s="45">
        <v>394</v>
      </c>
      <c r="D123" s="45">
        <v>32</v>
      </c>
      <c r="E123" s="45">
        <v>13</v>
      </c>
      <c r="F123" s="36">
        <v>0.14899999999999999</v>
      </c>
      <c r="G123" s="37">
        <v>0</v>
      </c>
      <c r="H123" s="45">
        <v>0</v>
      </c>
      <c r="I123" s="45">
        <v>112</v>
      </c>
      <c r="J123" s="45">
        <v>0</v>
      </c>
      <c r="K123" s="45">
        <f t="shared" si="5"/>
        <v>100</v>
      </c>
      <c r="L123" s="45">
        <v>0</v>
      </c>
      <c r="M123" s="45">
        <f>(L123/(I123+J123-H123))*100</f>
        <v>0</v>
      </c>
    </row>
    <row r="124" spans="1:13" s="28" customFormat="1" ht="12.75" customHeight="1" x14ac:dyDescent="0.2">
      <c r="A124" s="35" t="s">
        <v>35</v>
      </c>
      <c r="B124" s="45">
        <v>441</v>
      </c>
      <c r="C124" s="45">
        <v>397</v>
      </c>
      <c r="D124" s="45">
        <v>18</v>
      </c>
      <c r="E124" s="45">
        <v>26</v>
      </c>
      <c r="F124" s="36">
        <v>7.0000000000000007E-2</v>
      </c>
      <c r="G124" s="36" t="s">
        <v>251</v>
      </c>
      <c r="H124" s="45">
        <v>0</v>
      </c>
      <c r="I124" s="45">
        <v>204</v>
      </c>
      <c r="J124" s="45">
        <v>0</v>
      </c>
      <c r="K124" s="45">
        <f t="shared" si="5"/>
        <v>100</v>
      </c>
      <c r="L124" s="45">
        <v>0</v>
      </c>
      <c r="M124" s="45">
        <f>(L124/(I124+J124-H124))*100</f>
        <v>0</v>
      </c>
    </row>
    <row r="125" spans="1:13" s="28" customFormat="1" x14ac:dyDescent="0.2">
      <c r="A125" s="35" t="s">
        <v>36</v>
      </c>
      <c r="B125" s="45">
        <v>678</v>
      </c>
      <c r="C125" s="45">
        <v>662</v>
      </c>
      <c r="D125" s="45">
        <v>14</v>
      </c>
      <c r="E125" s="45">
        <v>2</v>
      </c>
      <c r="F125" s="36">
        <v>0.27</v>
      </c>
      <c r="G125" s="37">
        <v>0.27</v>
      </c>
      <c r="H125" s="45">
        <v>0</v>
      </c>
      <c r="I125" s="45">
        <v>119</v>
      </c>
      <c r="J125" s="45">
        <v>0</v>
      </c>
      <c r="K125" s="45">
        <f t="shared" si="5"/>
        <v>100</v>
      </c>
      <c r="L125" s="45">
        <v>0</v>
      </c>
      <c r="M125" s="45">
        <f>(L125/(I125+J125-H125))*100</f>
        <v>0</v>
      </c>
    </row>
    <row r="126" spans="1:13" s="28" customFormat="1" ht="12" customHeight="1" x14ac:dyDescent="0.2">
      <c r="A126" s="35" t="s">
        <v>37</v>
      </c>
      <c r="B126" s="45">
        <v>128</v>
      </c>
      <c r="C126" s="45">
        <v>74</v>
      </c>
      <c r="D126" s="45">
        <v>54</v>
      </c>
      <c r="E126" s="45">
        <v>0</v>
      </c>
      <c r="F126" s="36">
        <v>0.13400000000000001</v>
      </c>
      <c r="G126" s="36">
        <v>0.13</v>
      </c>
      <c r="H126" s="45">
        <v>0</v>
      </c>
      <c r="I126" s="45">
        <v>94</v>
      </c>
      <c r="J126" s="45">
        <v>0</v>
      </c>
      <c r="K126" s="45">
        <f t="shared" si="5"/>
        <v>100</v>
      </c>
      <c r="L126" s="45">
        <v>48</v>
      </c>
      <c r="M126" s="45">
        <f>(L126/(I126+J126-H126))*100</f>
        <v>51.063829787234042</v>
      </c>
    </row>
    <row r="127" spans="1:13" ht="15.75" customHeight="1" x14ac:dyDescent="0.25">
      <c r="A127" s="9" t="s">
        <v>112</v>
      </c>
      <c r="B127" s="10">
        <f>SUM(B8:B126)</f>
        <v>49895</v>
      </c>
      <c r="C127" s="10">
        <f t="shared" ref="C127:E127" si="8">SUM(C8:C126)</f>
        <v>35930</v>
      </c>
      <c r="D127" s="10">
        <f t="shared" si="8"/>
        <v>13312</v>
      </c>
      <c r="E127" s="10">
        <f t="shared" si="8"/>
        <v>3239</v>
      </c>
      <c r="F127" s="10" t="s">
        <v>251</v>
      </c>
      <c r="G127" s="10" t="s">
        <v>251</v>
      </c>
      <c r="H127" s="44">
        <f>SUM(H8:H126)</f>
        <v>325</v>
      </c>
      <c r="I127" s="10">
        <f>SUM(I8:I126)</f>
        <v>21166</v>
      </c>
      <c r="J127" s="44">
        <f>SUM(J8:J126)</f>
        <v>14</v>
      </c>
      <c r="K127" s="27" t="s">
        <v>251</v>
      </c>
      <c r="L127" s="44">
        <f>SUM(L8:L126)</f>
        <v>4319</v>
      </c>
      <c r="M127" s="27" t="s">
        <v>251</v>
      </c>
    </row>
    <row r="128" spans="1:13" ht="16.5" customHeight="1" x14ac:dyDescent="0.25">
      <c r="A128" s="82" t="s">
        <v>250</v>
      </c>
      <c r="B128" s="82" t="s">
        <v>251</v>
      </c>
      <c r="C128" s="82" t="s">
        <v>251</v>
      </c>
      <c r="D128" s="82" t="s">
        <v>251</v>
      </c>
      <c r="E128" s="82" t="s">
        <v>251</v>
      </c>
      <c r="F128" s="83">
        <f>AVERAGE(F8:F126)</f>
        <v>0.32185294117647079</v>
      </c>
      <c r="G128" s="83">
        <f>AVERAGE(G8:G126)</f>
        <v>0.33324324324324317</v>
      </c>
      <c r="H128" s="84" t="s">
        <v>251</v>
      </c>
      <c r="I128" s="82"/>
      <c r="J128" s="84" t="s">
        <v>251</v>
      </c>
      <c r="K128" s="85">
        <f>AVERAGE(K8:K126)</f>
        <v>94.373690686053962</v>
      </c>
      <c r="L128" s="86" t="s">
        <v>251</v>
      </c>
      <c r="M128" s="85">
        <f>AVERAGE(M8:M126)</f>
        <v>20.800033390179109</v>
      </c>
    </row>
    <row r="129" spans="1:13" ht="15" customHeight="1" x14ac:dyDescent="0.25">
      <c r="A129" s="87"/>
      <c r="B129" s="88" t="s">
        <v>153</v>
      </c>
      <c r="C129" s="88"/>
      <c r="D129" s="88"/>
      <c r="E129" s="88"/>
      <c r="F129" s="88"/>
      <c r="G129" s="88"/>
      <c r="H129" s="88"/>
      <c r="I129" s="88"/>
      <c r="J129" s="88"/>
      <c r="K129" s="88"/>
      <c r="L129" s="88"/>
      <c r="M129" s="88"/>
    </row>
    <row r="130" spans="1:13" ht="7.5" customHeight="1" x14ac:dyDescent="0.25">
      <c r="A130" s="87"/>
      <c r="B130" s="88"/>
      <c r="C130" s="88"/>
      <c r="D130" s="88"/>
      <c r="E130" s="88"/>
      <c r="F130" s="88"/>
      <c r="G130" s="88"/>
      <c r="H130" s="88"/>
      <c r="I130" s="88"/>
      <c r="J130" s="88"/>
      <c r="K130" s="88"/>
      <c r="L130" s="88"/>
      <c r="M130" s="88"/>
    </row>
    <row r="131" spans="1:13" s="47" customFormat="1" ht="15" customHeight="1" x14ac:dyDescent="0.25">
      <c r="A131" s="87"/>
      <c r="B131" s="88" t="s">
        <v>156</v>
      </c>
      <c r="C131" s="88"/>
      <c r="D131" s="88"/>
      <c r="E131" s="88"/>
      <c r="F131" s="88"/>
      <c r="G131" s="88"/>
      <c r="H131" s="88"/>
      <c r="I131" s="88"/>
      <c r="J131" s="88"/>
      <c r="K131" s="88"/>
      <c r="L131" s="88"/>
      <c r="M131" s="88"/>
    </row>
    <row r="132" spans="1:13" ht="12.75" customHeight="1" x14ac:dyDescent="0.25">
      <c r="A132" s="87"/>
      <c r="B132" s="88"/>
      <c r="C132" s="88"/>
      <c r="D132" s="88"/>
      <c r="E132" s="88"/>
      <c r="F132" s="88"/>
      <c r="G132" s="88"/>
      <c r="H132" s="88"/>
      <c r="I132" s="88"/>
      <c r="J132" s="88"/>
      <c r="K132" s="88"/>
      <c r="L132" s="88"/>
      <c r="M132" s="88"/>
    </row>
    <row r="133" spans="1:13" ht="15" customHeight="1" x14ac:dyDescent="0.25">
      <c r="A133" s="87"/>
      <c r="B133" s="88" t="s">
        <v>288</v>
      </c>
      <c r="C133" s="88"/>
      <c r="D133" s="88"/>
      <c r="E133" s="88"/>
      <c r="F133" s="88"/>
      <c r="G133" s="88"/>
      <c r="H133" s="88"/>
      <c r="I133" s="88"/>
      <c r="J133" s="88"/>
      <c r="K133" s="88"/>
      <c r="L133" s="88"/>
      <c r="M133" s="88"/>
    </row>
    <row r="134" spans="1:13" ht="12.75" customHeight="1" x14ac:dyDescent="0.25">
      <c r="A134" s="87"/>
      <c r="B134" s="88"/>
      <c r="C134" s="88"/>
      <c r="D134" s="88"/>
      <c r="E134" s="88"/>
      <c r="F134" s="88"/>
      <c r="G134" s="88"/>
      <c r="H134" s="88"/>
      <c r="I134" s="88"/>
      <c r="J134" s="88"/>
      <c r="K134" s="88"/>
      <c r="L134" s="88"/>
      <c r="M134" s="88"/>
    </row>
    <row r="135" spans="1:13" hidden="1" x14ac:dyDescent="0.25">
      <c r="A135" s="87"/>
      <c r="B135" s="87"/>
      <c r="C135" s="87"/>
      <c r="D135" s="87"/>
      <c r="E135" s="87"/>
      <c r="F135" s="87"/>
      <c r="G135" s="87"/>
      <c r="H135" s="87"/>
      <c r="I135" s="87"/>
      <c r="J135" s="87"/>
      <c r="K135" s="87"/>
      <c r="L135" s="87"/>
      <c r="M135" s="87"/>
    </row>
    <row r="136" spans="1:13" ht="3.75" hidden="1" customHeight="1" x14ac:dyDescent="0.25">
      <c r="A136" s="87"/>
      <c r="B136" s="87"/>
      <c r="C136" s="87"/>
      <c r="D136" s="87"/>
      <c r="E136" s="87"/>
      <c r="F136" s="87"/>
      <c r="G136" s="87"/>
      <c r="H136" s="87"/>
      <c r="I136" s="87"/>
      <c r="J136" s="87"/>
      <c r="K136" s="87"/>
      <c r="L136" s="87"/>
      <c r="M136" s="87"/>
    </row>
    <row r="137" spans="1:13" ht="18" hidden="1" customHeight="1" x14ac:dyDescent="0.25">
      <c r="A137" s="87"/>
      <c r="B137" s="87"/>
      <c r="C137" s="87"/>
      <c r="D137" s="87"/>
      <c r="E137" s="87"/>
      <c r="F137" s="87"/>
      <c r="G137" s="87"/>
      <c r="H137" s="87"/>
      <c r="I137" s="87"/>
      <c r="J137" s="87"/>
      <c r="K137" s="87"/>
      <c r="L137" s="87"/>
      <c r="M137" s="87"/>
    </row>
    <row r="138" spans="1:13" ht="48" hidden="1" customHeight="1" x14ac:dyDescent="0.25">
      <c r="B138" s="42"/>
      <c r="C138" s="42"/>
      <c r="D138" s="42"/>
    </row>
    <row r="139" spans="1:13" hidden="1" x14ac:dyDescent="0.25">
      <c r="B139" s="42"/>
      <c r="C139" s="42"/>
      <c r="D139" s="42"/>
    </row>
    <row r="140" spans="1:13" hidden="1" x14ac:dyDescent="0.25">
      <c r="B140" s="42"/>
      <c r="C140" s="42"/>
      <c r="D140" s="42"/>
    </row>
    <row r="141" spans="1:13" hidden="1" x14ac:dyDescent="0.25">
      <c r="B141" s="42"/>
      <c r="C141" s="42"/>
      <c r="D141" s="42"/>
    </row>
    <row r="142" spans="1:13" hidden="1" x14ac:dyDescent="0.25">
      <c r="B142" s="42"/>
      <c r="C142" s="42"/>
      <c r="D142" s="42"/>
    </row>
    <row r="143" spans="1:13" hidden="1" x14ac:dyDescent="0.25">
      <c r="B143" s="42"/>
      <c r="C143" s="42"/>
      <c r="D143" s="42"/>
    </row>
    <row r="144" spans="1:13" hidden="1" x14ac:dyDescent="0.25">
      <c r="B144" s="42"/>
      <c r="C144" s="42"/>
      <c r="D144" s="42"/>
    </row>
    <row r="145" spans="2:4" hidden="1" x14ac:dyDescent="0.25">
      <c r="B145" s="42"/>
      <c r="C145" s="42"/>
      <c r="D145" s="42"/>
    </row>
    <row r="146" spans="2:4" hidden="1" x14ac:dyDescent="0.25">
      <c r="B146" s="42"/>
      <c r="C146" s="42"/>
      <c r="D146" s="42"/>
    </row>
  </sheetData>
  <mergeCells count="27">
    <mergeCell ref="B116:M116"/>
    <mergeCell ref="B105:M105"/>
    <mergeCell ref="B98:M98"/>
    <mergeCell ref="H6:L6"/>
    <mergeCell ref="B52:M52"/>
    <mergeCell ref="B55:M55"/>
    <mergeCell ref="B47:M47"/>
    <mergeCell ref="B25:M25"/>
    <mergeCell ref="B64:M64"/>
    <mergeCell ref="A2:A5"/>
    <mergeCell ref="B3:E3"/>
    <mergeCell ref="B2:M2"/>
    <mergeCell ref="K3:K5"/>
    <mergeCell ref="L3:L5"/>
    <mergeCell ref="M3:M5"/>
    <mergeCell ref="J3:J5"/>
    <mergeCell ref="I3:I5"/>
    <mergeCell ref="F3:F5"/>
    <mergeCell ref="G3:G5"/>
    <mergeCell ref="H3:H5"/>
    <mergeCell ref="B4:B5"/>
    <mergeCell ref="C4:E4"/>
    <mergeCell ref="A129:A137"/>
    <mergeCell ref="B135:M137"/>
    <mergeCell ref="B129:M130"/>
    <mergeCell ref="B131:M132"/>
    <mergeCell ref="B133:M134"/>
  </mergeCells>
  <pageMargins left="0.25" right="0.25" top="0.35" bottom="0.48" header="0.3" footer="0.25"/>
  <pageSetup paperSize="5" scale="88"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
    <tabColor theme="0"/>
  </sheetPr>
  <dimension ref="A1:W129"/>
  <sheetViews>
    <sheetView zoomScaleNormal="100" zoomScaleSheetLayoutView="110" workbookViewId="0">
      <pane xSplit="1" ySplit="7" topLeftCell="B8" activePane="bottomRight" state="frozenSplit"/>
      <selection pane="topRight"/>
      <selection pane="bottomLeft" activeCell="A6" sqref="A6"/>
      <selection pane="bottomRight" activeCell="B129" sqref="B129:V129"/>
    </sheetView>
  </sheetViews>
  <sheetFormatPr defaultColWidth="0" defaultRowHeight="15" zeroHeight="1" x14ac:dyDescent="0.25"/>
  <cols>
    <col min="1" max="1" width="25.28515625" style="111" customWidth="1"/>
    <col min="2" max="2" width="12.28515625" style="3" customWidth="1"/>
    <col min="3" max="3" width="10.42578125" style="3" customWidth="1"/>
    <col min="4" max="4" width="11.42578125" style="3" customWidth="1"/>
    <col min="5" max="6" width="11.5703125" style="3" customWidth="1"/>
    <col min="7" max="9" width="12.7109375" style="3" customWidth="1"/>
    <col min="10" max="10" width="12" style="3" customWidth="1"/>
    <col min="11" max="12" width="12.7109375" style="3" customWidth="1"/>
    <col min="13" max="13" width="12.140625" style="3" customWidth="1"/>
    <col min="14" max="14" width="11.28515625" style="3" customWidth="1"/>
    <col min="15" max="15" width="14.28515625" style="3" customWidth="1"/>
    <col min="16" max="16" width="10.7109375" style="3" customWidth="1"/>
    <col min="17" max="17" width="12.7109375" style="3" customWidth="1"/>
    <col min="18" max="18" width="14" style="3" customWidth="1"/>
    <col min="19" max="20" width="12.7109375" style="3" customWidth="1"/>
    <col min="21" max="21" width="12" style="3" customWidth="1"/>
    <col min="22" max="23" width="0" style="3" hidden="1" customWidth="1"/>
    <col min="24" max="16384" width="9.140625" style="3" hidden="1"/>
  </cols>
  <sheetData>
    <row r="1" spans="1:21" s="32" customFormat="1" x14ac:dyDescent="0.25">
      <c r="A1" s="63" t="s">
        <v>184</v>
      </c>
    </row>
    <row r="2" spans="1:21" s="32" customFormat="1" ht="15.75" x14ac:dyDescent="0.25">
      <c r="A2" s="117" t="s">
        <v>3</v>
      </c>
      <c r="B2" s="119" t="s">
        <v>157</v>
      </c>
      <c r="C2" s="119"/>
      <c r="D2" s="119"/>
      <c r="E2" s="119"/>
      <c r="F2" s="119"/>
      <c r="G2" s="119"/>
      <c r="H2" s="119"/>
      <c r="I2" s="119"/>
      <c r="J2" s="119"/>
      <c r="K2" s="119"/>
      <c r="L2" s="119"/>
      <c r="M2" s="119"/>
      <c r="N2" s="119"/>
      <c r="O2" s="119"/>
      <c r="P2" s="119"/>
      <c r="Q2" s="119"/>
      <c r="R2" s="119"/>
      <c r="S2" s="119"/>
      <c r="T2" s="119"/>
      <c r="U2" s="119"/>
    </row>
    <row r="3" spans="1:21" s="28" customFormat="1" ht="39" customHeight="1" x14ac:dyDescent="0.25">
      <c r="A3" s="117"/>
      <c r="B3" s="117" t="s">
        <v>158</v>
      </c>
      <c r="C3" s="118" t="s">
        <v>159</v>
      </c>
      <c r="D3" s="118"/>
      <c r="E3" s="118"/>
      <c r="F3" s="112" t="s">
        <v>162</v>
      </c>
      <c r="G3" s="113"/>
      <c r="H3" s="113"/>
      <c r="I3" s="114"/>
      <c r="J3" s="112" t="s">
        <v>167</v>
      </c>
      <c r="K3" s="113"/>
      <c r="L3" s="113"/>
      <c r="M3" s="113"/>
      <c r="N3" s="113"/>
      <c r="O3" s="114"/>
      <c r="P3" s="112" t="s">
        <v>174</v>
      </c>
      <c r="Q3" s="113"/>
      <c r="R3" s="113"/>
      <c r="S3" s="113"/>
      <c r="T3" s="113"/>
      <c r="U3" s="114"/>
    </row>
    <row r="4" spans="1:21" s="28" customFormat="1" ht="16.5" customHeight="1" x14ac:dyDescent="0.25">
      <c r="A4" s="117"/>
      <c r="B4" s="117"/>
      <c r="C4" s="115" t="s">
        <v>149</v>
      </c>
      <c r="D4" s="112" t="s">
        <v>150</v>
      </c>
      <c r="E4" s="114"/>
      <c r="F4" s="115" t="s">
        <v>149</v>
      </c>
      <c r="G4" s="112" t="s">
        <v>150</v>
      </c>
      <c r="H4" s="113"/>
      <c r="I4" s="114"/>
      <c r="J4" s="120" t="s">
        <v>168</v>
      </c>
      <c r="K4" s="120" t="s">
        <v>169</v>
      </c>
      <c r="L4" s="120" t="s">
        <v>170</v>
      </c>
      <c r="M4" s="120" t="s">
        <v>171</v>
      </c>
      <c r="N4" s="120" t="s">
        <v>172</v>
      </c>
      <c r="O4" s="120" t="s">
        <v>173</v>
      </c>
      <c r="P4" s="115" t="s">
        <v>149</v>
      </c>
      <c r="Q4" s="112" t="s">
        <v>150</v>
      </c>
      <c r="R4" s="113"/>
      <c r="S4" s="113"/>
      <c r="T4" s="113"/>
      <c r="U4" s="114"/>
    </row>
    <row r="5" spans="1:21" s="32" customFormat="1" ht="74.25" customHeight="1" x14ac:dyDescent="0.25">
      <c r="A5" s="117"/>
      <c r="B5" s="117"/>
      <c r="C5" s="116"/>
      <c r="D5" s="25" t="s">
        <v>160</v>
      </c>
      <c r="E5" s="25" t="s">
        <v>161</v>
      </c>
      <c r="F5" s="116"/>
      <c r="G5" s="25" t="s">
        <v>164</v>
      </c>
      <c r="H5" s="25" t="s">
        <v>165</v>
      </c>
      <c r="I5" s="25" t="s">
        <v>166</v>
      </c>
      <c r="J5" s="121"/>
      <c r="K5" s="121"/>
      <c r="L5" s="121"/>
      <c r="M5" s="121"/>
      <c r="N5" s="121"/>
      <c r="O5" s="121"/>
      <c r="P5" s="116"/>
      <c r="Q5" s="25" t="s">
        <v>175</v>
      </c>
      <c r="R5" s="25" t="s">
        <v>176</v>
      </c>
      <c r="S5" s="25" t="s">
        <v>177</v>
      </c>
      <c r="T5" s="25" t="s">
        <v>178</v>
      </c>
      <c r="U5" s="25" t="s">
        <v>179</v>
      </c>
    </row>
    <row r="6" spans="1:21" s="66" customFormat="1" ht="21" x14ac:dyDescent="0.25">
      <c r="A6" s="64" t="s">
        <v>140</v>
      </c>
      <c r="B6" s="25"/>
      <c r="C6" s="123" t="s">
        <v>119</v>
      </c>
      <c r="D6" s="123"/>
      <c r="E6" s="123"/>
      <c r="F6" s="25"/>
      <c r="G6" s="123" t="s">
        <v>163</v>
      </c>
      <c r="H6" s="123"/>
      <c r="I6" s="123"/>
      <c r="J6" s="65" t="s">
        <v>120</v>
      </c>
      <c r="K6" s="65" t="s">
        <v>121</v>
      </c>
      <c r="L6" s="65" t="s">
        <v>122</v>
      </c>
      <c r="M6" s="65" t="s">
        <v>181</v>
      </c>
      <c r="N6" s="65" t="s">
        <v>123</v>
      </c>
      <c r="O6" s="65" t="s">
        <v>182</v>
      </c>
      <c r="P6" s="124" t="s">
        <v>183</v>
      </c>
      <c r="Q6" s="125"/>
      <c r="R6" s="125"/>
      <c r="S6" s="125"/>
      <c r="T6" s="125"/>
      <c r="U6" s="126"/>
    </row>
    <row r="7" spans="1:21" s="66" customFormat="1" ht="10.5" x14ac:dyDescent="0.25">
      <c r="A7" s="25"/>
      <c r="B7" s="25">
        <v>90</v>
      </c>
      <c r="C7" s="25">
        <v>100</v>
      </c>
      <c r="D7" s="67">
        <v>101</v>
      </c>
      <c r="E7" s="25">
        <v>102</v>
      </c>
      <c r="F7" s="25">
        <v>110</v>
      </c>
      <c r="G7" s="25">
        <v>111</v>
      </c>
      <c r="H7" s="25">
        <v>112</v>
      </c>
      <c r="I7" s="25">
        <v>113</v>
      </c>
      <c r="J7" s="25">
        <v>120</v>
      </c>
      <c r="K7" s="25">
        <v>130</v>
      </c>
      <c r="L7" s="25">
        <v>140</v>
      </c>
      <c r="M7" s="25">
        <v>150</v>
      </c>
      <c r="N7" s="67">
        <v>160</v>
      </c>
      <c r="O7" s="25">
        <v>170</v>
      </c>
      <c r="P7" s="25">
        <v>180</v>
      </c>
      <c r="Q7" s="25">
        <v>181</v>
      </c>
      <c r="R7" s="25">
        <v>182</v>
      </c>
      <c r="S7" s="25">
        <v>183</v>
      </c>
      <c r="T7" s="25">
        <v>184</v>
      </c>
      <c r="U7" s="25">
        <v>185</v>
      </c>
    </row>
    <row r="8" spans="1:21" s="28" customFormat="1" ht="15" customHeight="1" x14ac:dyDescent="0.2">
      <c r="A8" s="35" t="s">
        <v>254</v>
      </c>
      <c r="B8" s="45">
        <v>6055</v>
      </c>
      <c r="C8" s="46">
        <v>6055</v>
      </c>
      <c r="D8" s="46">
        <v>3443</v>
      </c>
      <c r="E8" s="46">
        <v>269</v>
      </c>
      <c r="F8" s="46">
        <v>1613</v>
      </c>
      <c r="G8" s="46">
        <v>257</v>
      </c>
      <c r="H8" s="46">
        <v>0</v>
      </c>
      <c r="I8" s="46">
        <v>0</v>
      </c>
      <c r="J8" s="46">
        <v>52</v>
      </c>
      <c r="K8" s="46">
        <v>0</v>
      </c>
      <c r="L8" s="46">
        <v>0</v>
      </c>
      <c r="M8" s="46">
        <v>678</v>
      </c>
      <c r="N8" s="46">
        <v>0</v>
      </c>
      <c r="O8" s="46">
        <v>0</v>
      </c>
      <c r="P8" s="46">
        <v>0</v>
      </c>
      <c r="Q8" s="46">
        <v>0</v>
      </c>
      <c r="R8" s="46">
        <v>0</v>
      </c>
      <c r="S8" s="46">
        <v>0</v>
      </c>
      <c r="T8" s="46">
        <v>0</v>
      </c>
      <c r="U8" s="46">
        <v>0</v>
      </c>
    </row>
    <row r="9" spans="1:21" s="28" customFormat="1" ht="15" customHeight="1" x14ac:dyDescent="0.2">
      <c r="A9" s="35" t="s">
        <v>255</v>
      </c>
      <c r="B9" s="45">
        <v>9680</v>
      </c>
      <c r="C9" s="46">
        <v>149</v>
      </c>
      <c r="D9" s="46">
        <v>79</v>
      </c>
      <c r="E9" s="46">
        <v>70</v>
      </c>
      <c r="F9" s="46">
        <v>27</v>
      </c>
      <c r="G9" s="46">
        <v>2</v>
      </c>
      <c r="H9" s="46">
        <v>0</v>
      </c>
      <c r="I9" s="46">
        <v>25</v>
      </c>
      <c r="J9" s="46">
        <v>12</v>
      </c>
      <c r="K9" s="46">
        <v>9336</v>
      </c>
      <c r="L9" s="46">
        <v>141</v>
      </c>
      <c r="M9" s="46">
        <v>0</v>
      </c>
      <c r="N9" s="46">
        <v>0</v>
      </c>
      <c r="O9" s="46">
        <v>0</v>
      </c>
      <c r="P9" s="46">
        <v>15</v>
      </c>
      <c r="Q9" s="46">
        <v>0</v>
      </c>
      <c r="R9" s="46">
        <v>2</v>
      </c>
      <c r="S9" s="46">
        <v>0</v>
      </c>
      <c r="T9" s="46">
        <v>7</v>
      </c>
      <c r="U9" s="46">
        <v>6</v>
      </c>
    </row>
    <row r="10" spans="1:21" s="28" customFormat="1" ht="15" customHeight="1" x14ac:dyDescent="0.2">
      <c r="A10" s="35" t="s">
        <v>256</v>
      </c>
      <c r="B10" s="45">
        <v>90</v>
      </c>
      <c r="C10" s="46">
        <v>35</v>
      </c>
      <c r="D10" s="46">
        <v>27</v>
      </c>
      <c r="E10" s="46">
        <v>8</v>
      </c>
      <c r="F10" s="46">
        <v>13</v>
      </c>
      <c r="G10" s="46">
        <v>0</v>
      </c>
      <c r="H10" s="46">
        <v>1</v>
      </c>
      <c r="I10" s="46">
        <v>12</v>
      </c>
      <c r="J10" s="46">
        <v>29</v>
      </c>
      <c r="K10" s="46">
        <v>0</v>
      </c>
      <c r="L10" s="46">
        <v>0</v>
      </c>
      <c r="M10" s="46">
        <v>13</v>
      </c>
      <c r="N10" s="46">
        <v>0</v>
      </c>
      <c r="O10" s="46">
        <v>0</v>
      </c>
      <c r="P10" s="46">
        <v>0</v>
      </c>
      <c r="Q10" s="46">
        <v>0</v>
      </c>
      <c r="R10" s="46">
        <v>0</v>
      </c>
      <c r="S10" s="46">
        <v>0</v>
      </c>
      <c r="T10" s="46">
        <v>0</v>
      </c>
      <c r="U10" s="46">
        <v>0</v>
      </c>
    </row>
    <row r="11" spans="1:21" s="28" customFormat="1" ht="15" customHeight="1" x14ac:dyDescent="0.2">
      <c r="A11" s="35" t="s">
        <v>257</v>
      </c>
      <c r="B11" s="45">
        <v>109</v>
      </c>
      <c r="C11" s="46">
        <v>84</v>
      </c>
      <c r="D11" s="46">
        <v>12</v>
      </c>
      <c r="E11" s="46">
        <v>72</v>
      </c>
      <c r="F11" s="46">
        <v>14</v>
      </c>
      <c r="G11" s="46">
        <v>0</v>
      </c>
      <c r="H11" s="46">
        <v>1</v>
      </c>
      <c r="I11" s="46">
        <v>13</v>
      </c>
      <c r="J11" s="46">
        <v>11</v>
      </c>
      <c r="K11" s="46">
        <v>0</v>
      </c>
      <c r="L11" s="46">
        <v>0</v>
      </c>
      <c r="M11" s="46">
        <v>0</v>
      </c>
      <c r="N11" s="46">
        <v>0</v>
      </c>
      <c r="O11" s="46">
        <v>0</v>
      </c>
      <c r="P11" s="46">
        <v>0</v>
      </c>
      <c r="Q11" s="46">
        <v>0</v>
      </c>
      <c r="R11" s="46">
        <v>0</v>
      </c>
      <c r="S11" s="46">
        <v>0</v>
      </c>
      <c r="T11" s="46">
        <v>0</v>
      </c>
      <c r="U11" s="46">
        <v>0</v>
      </c>
    </row>
    <row r="12" spans="1:21" s="28" customFormat="1" ht="15" customHeight="1" x14ac:dyDescent="0.2">
      <c r="A12" s="35" t="s">
        <v>258</v>
      </c>
      <c r="B12" s="45">
        <v>262</v>
      </c>
      <c r="C12" s="46">
        <v>240</v>
      </c>
      <c r="D12" s="46">
        <v>118</v>
      </c>
      <c r="E12" s="46">
        <v>80</v>
      </c>
      <c r="F12" s="46">
        <v>23</v>
      </c>
      <c r="G12" s="46">
        <v>0</v>
      </c>
      <c r="H12" s="46">
        <v>0</v>
      </c>
      <c r="I12" s="46">
        <v>23</v>
      </c>
      <c r="J12" s="46">
        <v>3</v>
      </c>
      <c r="K12" s="46">
        <v>889</v>
      </c>
      <c r="L12" s="46">
        <v>0</v>
      </c>
      <c r="M12" s="46">
        <v>0</v>
      </c>
      <c r="N12" s="46">
        <v>1</v>
      </c>
      <c r="O12" s="46">
        <v>0</v>
      </c>
      <c r="P12" s="46">
        <v>0</v>
      </c>
      <c r="Q12" s="46">
        <v>0</v>
      </c>
      <c r="R12" s="46">
        <v>0</v>
      </c>
      <c r="S12" s="46">
        <v>0</v>
      </c>
      <c r="T12" s="46">
        <v>0</v>
      </c>
      <c r="U12" s="46">
        <v>0</v>
      </c>
    </row>
    <row r="13" spans="1:21" s="28" customFormat="1" ht="15" customHeight="1" x14ac:dyDescent="0.2">
      <c r="A13" s="35" t="s">
        <v>259</v>
      </c>
      <c r="B13" s="45">
        <v>316</v>
      </c>
      <c r="C13" s="46">
        <v>316</v>
      </c>
      <c r="D13" s="46">
        <v>79</v>
      </c>
      <c r="E13" s="46">
        <v>143</v>
      </c>
      <c r="F13" s="46">
        <v>26</v>
      </c>
      <c r="G13" s="46">
        <v>5</v>
      </c>
      <c r="H13" s="46">
        <v>3</v>
      </c>
      <c r="I13" s="46">
        <v>18</v>
      </c>
      <c r="J13" s="46">
        <v>55</v>
      </c>
      <c r="K13" s="46">
        <v>0</v>
      </c>
      <c r="L13" s="46">
        <v>0</v>
      </c>
      <c r="M13" s="46">
        <v>0</v>
      </c>
      <c r="N13" s="46">
        <v>0</v>
      </c>
      <c r="O13" s="46">
        <v>0</v>
      </c>
      <c r="P13" s="46">
        <v>18</v>
      </c>
      <c r="Q13" s="46">
        <v>0</v>
      </c>
      <c r="R13" s="46">
        <v>0</v>
      </c>
      <c r="S13" s="46">
        <v>0</v>
      </c>
      <c r="T13" s="46">
        <v>0</v>
      </c>
      <c r="U13" s="46">
        <v>18</v>
      </c>
    </row>
    <row r="14" spans="1:21" s="28" customFormat="1" ht="15" customHeight="1" x14ac:dyDescent="0.2">
      <c r="A14" s="35" t="s">
        <v>260</v>
      </c>
      <c r="B14" s="45">
        <v>315</v>
      </c>
      <c r="C14" s="46">
        <v>315</v>
      </c>
      <c r="D14" s="46">
        <v>27</v>
      </c>
      <c r="E14" s="46">
        <v>288</v>
      </c>
      <c r="F14" s="46">
        <v>0</v>
      </c>
      <c r="G14" s="46">
        <v>0</v>
      </c>
      <c r="H14" s="46">
        <v>0</v>
      </c>
      <c r="I14" s="46">
        <v>0</v>
      </c>
      <c r="J14" s="46">
        <v>0</v>
      </c>
      <c r="K14" s="46">
        <v>0</v>
      </c>
      <c r="L14" s="46">
        <v>0</v>
      </c>
      <c r="M14" s="46">
        <v>0</v>
      </c>
      <c r="N14" s="46">
        <v>0</v>
      </c>
      <c r="O14" s="46">
        <v>0</v>
      </c>
      <c r="P14" s="46">
        <v>0</v>
      </c>
      <c r="Q14" s="46">
        <v>0</v>
      </c>
      <c r="R14" s="46">
        <v>0</v>
      </c>
      <c r="S14" s="46">
        <v>0</v>
      </c>
      <c r="T14" s="46">
        <v>0</v>
      </c>
      <c r="U14" s="46">
        <v>0</v>
      </c>
    </row>
    <row r="15" spans="1:21" s="28" customFormat="1" ht="15" customHeight="1" x14ac:dyDescent="0.2">
      <c r="A15" s="35" t="s">
        <v>261</v>
      </c>
      <c r="B15" s="45">
        <v>68</v>
      </c>
      <c r="C15" s="46">
        <v>38</v>
      </c>
      <c r="D15" s="46">
        <v>8</v>
      </c>
      <c r="E15" s="46">
        <v>30</v>
      </c>
      <c r="F15" s="46">
        <v>21</v>
      </c>
      <c r="G15" s="46">
        <v>21</v>
      </c>
      <c r="H15" s="46">
        <v>0</v>
      </c>
      <c r="I15" s="46">
        <v>0</v>
      </c>
      <c r="J15" s="46">
        <v>9</v>
      </c>
      <c r="K15" s="46">
        <v>0</v>
      </c>
      <c r="L15" s="46">
        <v>0</v>
      </c>
      <c r="M15" s="46">
        <v>0</v>
      </c>
      <c r="N15" s="46">
        <v>0</v>
      </c>
      <c r="O15" s="46">
        <v>0</v>
      </c>
      <c r="P15" s="46">
        <v>0</v>
      </c>
      <c r="Q15" s="46">
        <v>0</v>
      </c>
      <c r="R15" s="46">
        <v>0</v>
      </c>
      <c r="S15" s="46">
        <v>0</v>
      </c>
      <c r="T15" s="46">
        <v>0</v>
      </c>
      <c r="U15" s="46">
        <v>0</v>
      </c>
    </row>
    <row r="16" spans="1:21" s="28" customFormat="1" ht="15" customHeight="1" x14ac:dyDescent="0.2">
      <c r="A16" s="35" t="s">
        <v>262</v>
      </c>
      <c r="B16" s="45">
        <v>48</v>
      </c>
      <c r="C16" s="46">
        <v>48</v>
      </c>
      <c r="D16" s="46">
        <v>2</v>
      </c>
      <c r="E16" s="46">
        <v>46</v>
      </c>
      <c r="F16" s="46">
        <v>0</v>
      </c>
      <c r="G16" s="46">
        <v>0</v>
      </c>
      <c r="H16" s="46">
        <v>0</v>
      </c>
      <c r="I16" s="46">
        <v>0</v>
      </c>
      <c r="J16" s="46">
        <v>0</v>
      </c>
      <c r="K16" s="46">
        <v>0</v>
      </c>
      <c r="L16" s="46">
        <v>0</v>
      </c>
      <c r="M16" s="46">
        <v>0</v>
      </c>
      <c r="N16" s="46">
        <v>0</v>
      </c>
      <c r="O16" s="46">
        <v>0</v>
      </c>
      <c r="P16" s="46">
        <v>0</v>
      </c>
      <c r="Q16" s="46">
        <v>0</v>
      </c>
      <c r="R16" s="46">
        <v>0</v>
      </c>
      <c r="S16" s="46">
        <v>0</v>
      </c>
      <c r="T16" s="46">
        <v>0</v>
      </c>
      <c r="U16" s="46">
        <v>0</v>
      </c>
    </row>
    <row r="17" spans="1:21" s="32" customFormat="1" ht="12.75" customHeight="1" x14ac:dyDescent="0.2">
      <c r="A17" s="35" t="s">
        <v>4</v>
      </c>
      <c r="B17" s="45">
        <v>0</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row>
    <row r="18" spans="1:21" s="32" customFormat="1" ht="12.75" customHeight="1" x14ac:dyDescent="0.2">
      <c r="A18" s="35" t="s">
        <v>5</v>
      </c>
      <c r="B18" s="45">
        <v>8</v>
      </c>
      <c r="C18" s="46">
        <v>8</v>
      </c>
      <c r="D18" s="46">
        <v>8</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row>
    <row r="19" spans="1:21" s="32" customFormat="1" ht="12.75" customHeight="1" x14ac:dyDescent="0.2">
      <c r="A19" s="35" t="s">
        <v>6</v>
      </c>
      <c r="B19" s="45">
        <v>15</v>
      </c>
      <c r="C19" s="46">
        <v>0</v>
      </c>
      <c r="D19" s="46">
        <v>0</v>
      </c>
      <c r="E19" s="46">
        <v>15</v>
      </c>
      <c r="F19" s="46">
        <v>4</v>
      </c>
      <c r="G19" s="46">
        <v>0</v>
      </c>
      <c r="H19" s="46">
        <v>0</v>
      </c>
      <c r="I19" s="46">
        <v>4</v>
      </c>
      <c r="J19" s="46">
        <v>2</v>
      </c>
      <c r="K19" s="46">
        <v>1125</v>
      </c>
      <c r="L19" s="46">
        <v>0</v>
      </c>
      <c r="M19" s="46">
        <v>0</v>
      </c>
      <c r="N19" s="46">
        <v>0</v>
      </c>
      <c r="O19" s="46">
        <v>0</v>
      </c>
      <c r="P19" s="46">
        <v>0</v>
      </c>
      <c r="Q19" s="46">
        <v>0</v>
      </c>
      <c r="R19" s="46">
        <v>0</v>
      </c>
      <c r="S19" s="46">
        <v>0</v>
      </c>
      <c r="T19" s="46">
        <v>0</v>
      </c>
      <c r="U19" s="46">
        <v>0</v>
      </c>
    </row>
    <row r="20" spans="1:21" s="32" customFormat="1" ht="12.75" customHeight="1" x14ac:dyDescent="0.2">
      <c r="A20" s="35" t="s">
        <v>114</v>
      </c>
      <c r="B20" s="45">
        <v>97</v>
      </c>
      <c r="C20" s="46">
        <v>0</v>
      </c>
      <c r="D20" s="46">
        <v>16</v>
      </c>
      <c r="E20" s="46">
        <v>87</v>
      </c>
      <c r="F20" s="46">
        <v>0</v>
      </c>
      <c r="G20" s="46">
        <v>0</v>
      </c>
      <c r="H20" s="46">
        <v>0</v>
      </c>
      <c r="I20" s="46">
        <v>0</v>
      </c>
      <c r="J20" s="46">
        <v>10</v>
      </c>
      <c r="K20" s="46">
        <v>0</v>
      </c>
      <c r="L20" s="46">
        <v>0</v>
      </c>
      <c r="M20" s="46">
        <v>0</v>
      </c>
      <c r="N20" s="46">
        <v>0</v>
      </c>
      <c r="O20" s="46">
        <v>0</v>
      </c>
      <c r="P20" s="46">
        <v>0</v>
      </c>
      <c r="Q20" s="46">
        <v>0</v>
      </c>
      <c r="R20" s="46">
        <v>0</v>
      </c>
      <c r="S20" s="46">
        <v>0</v>
      </c>
      <c r="T20" s="46">
        <v>0</v>
      </c>
      <c r="U20" s="46">
        <v>0</v>
      </c>
    </row>
    <row r="21" spans="1:21" s="32" customFormat="1" ht="12.75" customHeight="1" x14ac:dyDescent="0.2">
      <c r="A21" s="35" t="s">
        <v>7</v>
      </c>
      <c r="B21" s="45">
        <v>10</v>
      </c>
      <c r="C21" s="46">
        <v>9</v>
      </c>
      <c r="D21" s="46">
        <v>1</v>
      </c>
      <c r="E21" s="46">
        <v>9</v>
      </c>
      <c r="F21" s="46">
        <v>1</v>
      </c>
      <c r="G21" s="46">
        <v>1</v>
      </c>
      <c r="H21" s="46">
        <v>0</v>
      </c>
      <c r="I21" s="46">
        <v>0</v>
      </c>
      <c r="J21" s="46">
        <v>0</v>
      </c>
      <c r="K21" s="46">
        <v>0</v>
      </c>
      <c r="L21" s="46">
        <v>0</v>
      </c>
      <c r="M21" s="46">
        <v>0</v>
      </c>
      <c r="N21" s="46">
        <v>0</v>
      </c>
      <c r="O21" s="46">
        <v>0</v>
      </c>
      <c r="P21" s="46">
        <v>0</v>
      </c>
      <c r="Q21" s="46">
        <v>0</v>
      </c>
      <c r="R21" s="46">
        <v>0</v>
      </c>
      <c r="S21" s="46">
        <v>0</v>
      </c>
      <c r="T21" s="46">
        <v>0</v>
      </c>
      <c r="U21" s="46">
        <v>0</v>
      </c>
    </row>
    <row r="22" spans="1:21" s="32" customFormat="1" ht="12.75" customHeight="1" x14ac:dyDescent="0.2">
      <c r="A22" s="35" t="s">
        <v>8</v>
      </c>
      <c r="B22" s="45">
        <v>13</v>
      </c>
      <c r="C22" s="46">
        <v>13</v>
      </c>
      <c r="D22" s="46">
        <v>2</v>
      </c>
      <c r="E22" s="46">
        <v>11</v>
      </c>
      <c r="F22" s="46">
        <v>0</v>
      </c>
      <c r="G22" s="46">
        <v>0</v>
      </c>
      <c r="H22" s="46">
        <v>0</v>
      </c>
      <c r="I22" s="46">
        <v>0</v>
      </c>
      <c r="J22" s="46">
        <v>0</v>
      </c>
      <c r="K22" s="46">
        <v>0</v>
      </c>
      <c r="L22" s="46">
        <v>0</v>
      </c>
      <c r="M22" s="46">
        <v>0</v>
      </c>
      <c r="N22" s="46">
        <v>0</v>
      </c>
      <c r="O22" s="46">
        <v>0</v>
      </c>
      <c r="P22" s="46">
        <v>0</v>
      </c>
      <c r="Q22" s="46">
        <v>0</v>
      </c>
      <c r="R22" s="46">
        <v>0</v>
      </c>
      <c r="S22" s="46">
        <v>0</v>
      </c>
      <c r="T22" s="46">
        <v>0</v>
      </c>
      <c r="U22" s="46">
        <v>0</v>
      </c>
    </row>
    <row r="23" spans="1:21" s="32" customFormat="1" ht="12.75" customHeight="1" x14ac:dyDescent="0.2">
      <c r="A23" s="35" t="s">
        <v>9</v>
      </c>
      <c r="B23" s="45">
        <v>20</v>
      </c>
      <c r="C23" s="46">
        <v>20</v>
      </c>
      <c r="D23" s="46">
        <v>0</v>
      </c>
      <c r="E23" s="46">
        <v>20</v>
      </c>
      <c r="F23" s="46">
        <v>0</v>
      </c>
      <c r="G23" s="46">
        <v>0</v>
      </c>
      <c r="H23" s="46">
        <v>0</v>
      </c>
      <c r="I23" s="46">
        <v>0</v>
      </c>
      <c r="J23" s="46">
        <v>0</v>
      </c>
      <c r="K23" s="46">
        <v>0</v>
      </c>
      <c r="L23" s="46">
        <v>0</v>
      </c>
      <c r="M23" s="46">
        <v>0</v>
      </c>
      <c r="N23" s="46">
        <v>0</v>
      </c>
      <c r="O23" s="46">
        <v>0</v>
      </c>
      <c r="P23" s="46">
        <v>0</v>
      </c>
      <c r="Q23" s="46">
        <v>0</v>
      </c>
      <c r="R23" s="46">
        <v>0</v>
      </c>
      <c r="S23" s="46">
        <v>0</v>
      </c>
      <c r="T23" s="46">
        <v>0</v>
      </c>
      <c r="U23" s="46">
        <v>0</v>
      </c>
    </row>
    <row r="24" spans="1:21" s="32" customFormat="1" ht="12.75" customHeight="1" x14ac:dyDescent="0.2">
      <c r="A24" s="35" t="s">
        <v>10</v>
      </c>
      <c r="B24" s="45">
        <v>182</v>
      </c>
      <c r="C24" s="46">
        <v>169</v>
      </c>
      <c r="D24" s="46">
        <v>49</v>
      </c>
      <c r="E24" s="46">
        <v>120</v>
      </c>
      <c r="F24" s="46">
        <v>0</v>
      </c>
      <c r="G24" s="46">
        <v>0</v>
      </c>
      <c r="H24" s="46">
        <v>0</v>
      </c>
      <c r="I24" s="46">
        <v>0</v>
      </c>
      <c r="J24" s="46">
        <v>13</v>
      </c>
      <c r="K24" s="46">
        <v>0</v>
      </c>
      <c r="L24" s="46">
        <v>0</v>
      </c>
      <c r="M24" s="46">
        <v>0</v>
      </c>
      <c r="N24" s="46">
        <v>0</v>
      </c>
      <c r="O24" s="46">
        <v>0</v>
      </c>
      <c r="P24" s="46">
        <v>0</v>
      </c>
      <c r="Q24" s="46">
        <v>0</v>
      </c>
      <c r="R24" s="46">
        <v>0</v>
      </c>
      <c r="S24" s="46">
        <v>0</v>
      </c>
      <c r="T24" s="46">
        <v>0</v>
      </c>
      <c r="U24" s="46">
        <v>0</v>
      </c>
    </row>
    <row r="25" spans="1:21" s="32" customFormat="1" ht="12.75" hidden="1" customHeight="1" x14ac:dyDescent="0.2">
      <c r="A25" s="35" t="s">
        <v>11</v>
      </c>
      <c r="B25" s="104" t="s">
        <v>372</v>
      </c>
      <c r="C25" s="105"/>
      <c r="D25" s="105"/>
      <c r="E25" s="105"/>
      <c r="F25" s="105"/>
      <c r="G25" s="105"/>
      <c r="H25" s="105"/>
      <c r="I25" s="105"/>
      <c r="J25" s="105"/>
      <c r="K25" s="105"/>
      <c r="L25" s="105"/>
      <c r="M25" s="105"/>
      <c r="N25" s="105"/>
      <c r="O25" s="105"/>
      <c r="P25" s="105"/>
      <c r="Q25" s="105"/>
      <c r="R25" s="105"/>
      <c r="S25" s="105"/>
      <c r="T25" s="105"/>
      <c r="U25" s="106"/>
    </row>
    <row r="26" spans="1:21" s="32" customFormat="1" ht="12.75" customHeight="1" x14ac:dyDescent="0.2">
      <c r="A26" s="35" t="s">
        <v>12</v>
      </c>
      <c r="B26" s="45">
        <v>15</v>
      </c>
      <c r="C26" s="46">
        <v>13</v>
      </c>
      <c r="D26" s="46">
        <v>4</v>
      </c>
      <c r="E26" s="46">
        <v>8</v>
      </c>
      <c r="F26" s="46">
        <v>1</v>
      </c>
      <c r="G26" s="46">
        <v>1</v>
      </c>
      <c r="H26" s="46">
        <v>0</v>
      </c>
      <c r="I26" s="46">
        <v>0</v>
      </c>
      <c r="J26" s="46">
        <v>2</v>
      </c>
      <c r="K26" s="46">
        <v>0</v>
      </c>
      <c r="L26" s="46">
        <v>0</v>
      </c>
      <c r="M26" s="46">
        <v>0</v>
      </c>
      <c r="N26" s="46">
        <v>0</v>
      </c>
      <c r="O26" s="46">
        <v>0</v>
      </c>
      <c r="P26" s="46">
        <v>0</v>
      </c>
      <c r="Q26" s="46">
        <v>0</v>
      </c>
      <c r="R26" s="46">
        <v>0</v>
      </c>
      <c r="S26" s="46">
        <v>0</v>
      </c>
      <c r="T26" s="46">
        <v>0</v>
      </c>
      <c r="U26" s="46">
        <v>0</v>
      </c>
    </row>
    <row r="27" spans="1:21" s="32" customFormat="1" ht="16.5" customHeight="1" x14ac:dyDescent="0.2">
      <c r="A27" s="35" t="s">
        <v>47</v>
      </c>
      <c r="B27" s="45">
        <v>16</v>
      </c>
      <c r="C27" s="46">
        <v>14</v>
      </c>
      <c r="D27" s="46">
        <v>1</v>
      </c>
      <c r="E27" s="46">
        <v>14</v>
      </c>
      <c r="F27" s="46">
        <v>0</v>
      </c>
      <c r="G27" s="46">
        <v>0</v>
      </c>
      <c r="H27" s="46">
        <v>0</v>
      </c>
      <c r="I27" s="46">
        <v>0</v>
      </c>
      <c r="J27" s="46">
        <v>1</v>
      </c>
      <c r="K27" s="46">
        <v>0</v>
      </c>
      <c r="L27" s="46">
        <v>0</v>
      </c>
      <c r="M27" s="46">
        <v>0</v>
      </c>
      <c r="N27" s="46">
        <v>0</v>
      </c>
      <c r="O27" s="46">
        <v>0</v>
      </c>
      <c r="P27" s="46">
        <v>0</v>
      </c>
      <c r="Q27" s="46">
        <v>0</v>
      </c>
      <c r="R27" s="46">
        <v>0</v>
      </c>
      <c r="S27" s="46">
        <v>0</v>
      </c>
      <c r="T27" s="46">
        <v>0</v>
      </c>
      <c r="U27" s="46">
        <v>0</v>
      </c>
    </row>
    <row r="28" spans="1:21" s="32" customFormat="1" ht="12.75" customHeight="1" x14ac:dyDescent="0.2">
      <c r="A28" s="35" t="s">
        <v>48</v>
      </c>
      <c r="B28" s="45">
        <v>3</v>
      </c>
      <c r="C28" s="46">
        <v>3</v>
      </c>
      <c r="D28" s="46">
        <v>2</v>
      </c>
      <c r="E28" s="46">
        <v>1</v>
      </c>
      <c r="F28" s="46">
        <v>2</v>
      </c>
      <c r="G28" s="46">
        <v>0</v>
      </c>
      <c r="H28" s="46">
        <v>0</v>
      </c>
      <c r="I28" s="46">
        <v>0</v>
      </c>
      <c r="J28" s="46">
        <v>0</v>
      </c>
      <c r="K28" s="46">
        <v>0</v>
      </c>
      <c r="L28" s="46">
        <v>0</v>
      </c>
      <c r="M28" s="46">
        <v>0</v>
      </c>
      <c r="N28" s="46">
        <v>0</v>
      </c>
      <c r="O28" s="46">
        <v>0</v>
      </c>
      <c r="P28" s="46">
        <v>0</v>
      </c>
      <c r="Q28" s="46">
        <v>0</v>
      </c>
      <c r="R28" s="46">
        <v>0</v>
      </c>
      <c r="S28" s="46">
        <v>0</v>
      </c>
      <c r="T28" s="46">
        <v>0</v>
      </c>
      <c r="U28" s="46">
        <v>0</v>
      </c>
    </row>
    <row r="29" spans="1:21" s="32" customFormat="1" ht="12.75" customHeight="1" x14ac:dyDescent="0.2">
      <c r="A29" s="35" t="s">
        <v>49</v>
      </c>
      <c r="B29" s="45">
        <v>191</v>
      </c>
      <c r="C29" s="46">
        <v>4</v>
      </c>
      <c r="D29" s="46">
        <v>2</v>
      </c>
      <c r="E29" s="46">
        <v>2</v>
      </c>
      <c r="F29" s="46">
        <v>0</v>
      </c>
      <c r="G29" s="46">
        <v>0</v>
      </c>
      <c r="H29" s="46">
        <v>0</v>
      </c>
      <c r="I29" s="46">
        <v>0</v>
      </c>
      <c r="J29" s="46">
        <v>0</v>
      </c>
      <c r="K29" s="46">
        <v>187</v>
      </c>
      <c r="L29" s="46">
        <v>0</v>
      </c>
      <c r="M29" s="46">
        <v>0</v>
      </c>
      <c r="N29" s="46">
        <v>0</v>
      </c>
      <c r="O29" s="46">
        <v>0</v>
      </c>
      <c r="P29" s="46">
        <v>0</v>
      </c>
      <c r="Q29" s="46">
        <v>0</v>
      </c>
      <c r="R29" s="46">
        <v>0</v>
      </c>
      <c r="S29" s="46">
        <v>0</v>
      </c>
      <c r="T29" s="46">
        <v>0</v>
      </c>
      <c r="U29" s="46">
        <v>0</v>
      </c>
    </row>
    <row r="30" spans="1:21" s="32" customFormat="1" ht="12.75" customHeight="1" x14ac:dyDescent="0.2">
      <c r="A30" s="35" t="s">
        <v>50</v>
      </c>
      <c r="B30" s="45">
        <v>0</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row>
    <row r="31" spans="1:21" s="32" customFormat="1" ht="14.25" customHeight="1" x14ac:dyDescent="0.2">
      <c r="A31" s="35" t="s">
        <v>51</v>
      </c>
      <c r="B31" s="45">
        <v>32</v>
      </c>
      <c r="C31" s="46">
        <v>28</v>
      </c>
      <c r="D31" s="46">
        <v>5</v>
      </c>
      <c r="E31" s="46">
        <v>23</v>
      </c>
      <c r="F31" s="46">
        <v>4</v>
      </c>
      <c r="G31" s="46">
        <v>1</v>
      </c>
      <c r="H31" s="46">
        <v>3</v>
      </c>
      <c r="I31" s="46">
        <v>0</v>
      </c>
      <c r="J31" s="46">
        <v>0</v>
      </c>
      <c r="K31" s="46">
        <v>0</v>
      </c>
      <c r="L31" s="46">
        <v>0</v>
      </c>
      <c r="M31" s="46">
        <v>0</v>
      </c>
      <c r="N31" s="46">
        <v>0</v>
      </c>
      <c r="O31" s="46">
        <v>0</v>
      </c>
      <c r="P31" s="46">
        <v>0</v>
      </c>
      <c r="Q31" s="46">
        <v>0</v>
      </c>
      <c r="R31" s="46">
        <v>0</v>
      </c>
      <c r="S31" s="46">
        <v>0</v>
      </c>
      <c r="T31" s="46">
        <v>0</v>
      </c>
      <c r="U31" s="46">
        <v>0</v>
      </c>
    </row>
    <row r="32" spans="1:21" s="32" customFormat="1" ht="12.75" customHeight="1" x14ac:dyDescent="0.2">
      <c r="A32" s="35" t="s">
        <v>52</v>
      </c>
      <c r="B32" s="45">
        <v>1473</v>
      </c>
      <c r="C32" s="46">
        <v>31</v>
      </c>
      <c r="D32" s="46">
        <v>27</v>
      </c>
      <c r="E32" s="46">
        <v>4</v>
      </c>
      <c r="F32" s="46">
        <v>2</v>
      </c>
      <c r="G32" s="46">
        <v>2</v>
      </c>
      <c r="H32" s="46">
        <v>0</v>
      </c>
      <c r="I32" s="46">
        <v>0</v>
      </c>
      <c r="J32" s="46">
        <v>1</v>
      </c>
      <c r="K32" s="46">
        <v>1439</v>
      </c>
      <c r="L32" s="46">
        <v>0</v>
      </c>
      <c r="M32" s="46">
        <v>0</v>
      </c>
      <c r="N32" s="46">
        <v>0</v>
      </c>
      <c r="O32" s="46">
        <v>0</v>
      </c>
      <c r="P32" s="46">
        <v>0</v>
      </c>
      <c r="Q32" s="46">
        <v>0</v>
      </c>
      <c r="R32" s="46">
        <v>0</v>
      </c>
      <c r="S32" s="46">
        <v>0</v>
      </c>
      <c r="T32" s="46">
        <v>0</v>
      </c>
      <c r="U32" s="46">
        <v>0</v>
      </c>
    </row>
    <row r="33" spans="1:21" s="32" customFormat="1" ht="12.75" customHeight="1" x14ac:dyDescent="0.2">
      <c r="A33" s="35" t="s">
        <v>53</v>
      </c>
      <c r="B33" s="45">
        <v>0</v>
      </c>
      <c r="C33" s="46">
        <v>0</v>
      </c>
      <c r="D33" s="46">
        <v>0</v>
      </c>
      <c r="E33" s="46">
        <v>0</v>
      </c>
      <c r="F33" s="46">
        <v>0</v>
      </c>
      <c r="G33" s="46">
        <v>0</v>
      </c>
      <c r="H33" s="46">
        <v>0</v>
      </c>
      <c r="I33" s="46">
        <v>0</v>
      </c>
      <c r="J33" s="46">
        <v>0</v>
      </c>
      <c r="K33" s="46">
        <v>0</v>
      </c>
      <c r="L33" s="46">
        <v>0</v>
      </c>
      <c r="M33" s="46">
        <v>0</v>
      </c>
      <c r="N33" s="46">
        <v>0</v>
      </c>
      <c r="O33" s="46">
        <v>0</v>
      </c>
      <c r="P33" s="46">
        <v>0</v>
      </c>
      <c r="Q33" s="46">
        <v>0</v>
      </c>
      <c r="R33" s="46">
        <v>0</v>
      </c>
      <c r="S33" s="46">
        <v>0</v>
      </c>
      <c r="T33" s="46">
        <v>0</v>
      </c>
      <c r="U33" s="46">
        <v>0</v>
      </c>
    </row>
    <row r="34" spans="1:21" s="32" customFormat="1" ht="12" customHeight="1" x14ac:dyDescent="0.2">
      <c r="A34" s="35" t="s">
        <v>54</v>
      </c>
      <c r="B34" s="45">
        <v>38</v>
      </c>
      <c r="C34" s="46">
        <v>38</v>
      </c>
      <c r="D34" s="46">
        <v>12</v>
      </c>
      <c r="E34" s="46">
        <v>26</v>
      </c>
      <c r="F34" s="46">
        <v>0</v>
      </c>
      <c r="G34" s="46">
        <v>0</v>
      </c>
      <c r="H34" s="46">
        <v>0</v>
      </c>
      <c r="I34" s="46">
        <v>0</v>
      </c>
      <c r="J34" s="46">
        <v>0</v>
      </c>
      <c r="K34" s="46">
        <v>0</v>
      </c>
      <c r="L34" s="46">
        <v>0</v>
      </c>
      <c r="M34" s="46">
        <v>0</v>
      </c>
      <c r="N34" s="46">
        <v>0</v>
      </c>
      <c r="O34" s="46">
        <v>0</v>
      </c>
      <c r="P34" s="46">
        <v>0</v>
      </c>
      <c r="Q34" s="46">
        <v>0</v>
      </c>
      <c r="R34" s="46">
        <v>0</v>
      </c>
      <c r="S34" s="46">
        <v>0</v>
      </c>
      <c r="T34" s="46">
        <v>0</v>
      </c>
      <c r="U34" s="46">
        <v>0</v>
      </c>
    </row>
    <row r="35" spans="1:21" s="32" customFormat="1" ht="12.75" customHeight="1" x14ac:dyDescent="0.2">
      <c r="A35" s="35" t="s">
        <v>55</v>
      </c>
      <c r="B35" s="45">
        <v>16</v>
      </c>
      <c r="C35" s="46">
        <v>8</v>
      </c>
      <c r="D35" s="46">
        <v>3</v>
      </c>
      <c r="E35" s="46">
        <v>5</v>
      </c>
      <c r="F35" s="46">
        <v>0</v>
      </c>
      <c r="G35" s="46">
        <v>0</v>
      </c>
      <c r="H35" s="46">
        <v>0</v>
      </c>
      <c r="I35" s="46">
        <v>0</v>
      </c>
      <c r="J35" s="46">
        <v>4</v>
      </c>
      <c r="K35" s="46">
        <v>0</v>
      </c>
      <c r="L35" s="46">
        <v>0</v>
      </c>
      <c r="M35" s="46">
        <v>0</v>
      </c>
      <c r="N35" s="46">
        <v>0</v>
      </c>
      <c r="O35" s="46">
        <v>0</v>
      </c>
      <c r="P35" s="46">
        <v>0</v>
      </c>
      <c r="Q35" s="46">
        <v>0</v>
      </c>
      <c r="R35" s="46">
        <v>0</v>
      </c>
      <c r="S35" s="46">
        <v>0</v>
      </c>
      <c r="T35" s="46">
        <v>0</v>
      </c>
      <c r="U35" s="46">
        <v>0</v>
      </c>
    </row>
    <row r="36" spans="1:21" s="32" customFormat="1" ht="12.75" customHeight="1" x14ac:dyDescent="0.2">
      <c r="A36" s="35" t="s">
        <v>56</v>
      </c>
      <c r="B36" s="45">
        <v>0</v>
      </c>
      <c r="C36" s="46">
        <v>0</v>
      </c>
      <c r="D36" s="46">
        <v>0</v>
      </c>
      <c r="E36" s="46">
        <v>0</v>
      </c>
      <c r="F36" s="46">
        <v>0</v>
      </c>
      <c r="G36" s="46">
        <v>0</v>
      </c>
      <c r="H36" s="46">
        <v>0</v>
      </c>
      <c r="I36" s="46">
        <v>0</v>
      </c>
      <c r="J36" s="46">
        <v>0</v>
      </c>
      <c r="K36" s="46">
        <v>0</v>
      </c>
      <c r="L36" s="46">
        <v>0</v>
      </c>
      <c r="M36" s="46">
        <v>0</v>
      </c>
      <c r="N36" s="46">
        <v>0</v>
      </c>
      <c r="O36" s="46">
        <v>0</v>
      </c>
      <c r="P36" s="46">
        <v>0</v>
      </c>
      <c r="Q36" s="46">
        <v>0</v>
      </c>
      <c r="R36" s="46">
        <v>0</v>
      </c>
      <c r="S36" s="46">
        <v>0</v>
      </c>
      <c r="T36" s="46">
        <v>0</v>
      </c>
      <c r="U36" s="46">
        <v>0</v>
      </c>
    </row>
    <row r="37" spans="1:21" s="32" customFormat="1" ht="12.75" customHeight="1" x14ac:dyDescent="0.2">
      <c r="A37" s="35" t="s">
        <v>57</v>
      </c>
      <c r="B37" s="45">
        <v>12</v>
      </c>
      <c r="C37" s="46">
        <v>8</v>
      </c>
      <c r="D37" s="46">
        <v>2</v>
      </c>
      <c r="E37" s="46">
        <v>6</v>
      </c>
      <c r="F37" s="46">
        <v>4</v>
      </c>
      <c r="G37" s="46">
        <v>4</v>
      </c>
      <c r="H37" s="46">
        <v>0</v>
      </c>
      <c r="I37" s="46">
        <v>0</v>
      </c>
      <c r="J37" s="46">
        <v>2</v>
      </c>
      <c r="K37" s="46">
        <v>299</v>
      </c>
      <c r="L37" s="46">
        <v>0</v>
      </c>
      <c r="M37" s="46">
        <v>4</v>
      </c>
      <c r="N37" s="46">
        <v>0</v>
      </c>
      <c r="O37" s="46">
        <v>0</v>
      </c>
      <c r="P37" s="46">
        <v>0</v>
      </c>
      <c r="Q37" s="46">
        <v>0</v>
      </c>
      <c r="R37" s="46">
        <v>0</v>
      </c>
      <c r="S37" s="46">
        <v>0</v>
      </c>
      <c r="T37" s="46">
        <v>0</v>
      </c>
      <c r="U37" s="46">
        <v>0</v>
      </c>
    </row>
    <row r="38" spans="1:21" s="32" customFormat="1" ht="12.75" customHeight="1" x14ac:dyDescent="0.2">
      <c r="A38" s="35" t="s">
        <v>58</v>
      </c>
      <c r="B38" s="45">
        <v>0</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v>0</v>
      </c>
      <c r="U38" s="46">
        <v>0</v>
      </c>
    </row>
    <row r="39" spans="1:21" s="32" customFormat="1" ht="12.75" customHeight="1" x14ac:dyDescent="0.2">
      <c r="A39" s="35" t="s">
        <v>59</v>
      </c>
      <c r="B39" s="45">
        <v>18</v>
      </c>
      <c r="C39" s="46">
        <v>18</v>
      </c>
      <c r="D39" s="46">
        <v>1</v>
      </c>
      <c r="E39" s="46">
        <v>17</v>
      </c>
      <c r="F39" s="46">
        <v>0</v>
      </c>
      <c r="G39" s="46">
        <v>0</v>
      </c>
      <c r="H39" s="46">
        <v>0</v>
      </c>
      <c r="I39" s="46">
        <v>0</v>
      </c>
      <c r="J39" s="46">
        <v>0</v>
      </c>
      <c r="K39" s="46">
        <v>0</v>
      </c>
      <c r="L39" s="46">
        <v>0</v>
      </c>
      <c r="M39" s="46">
        <v>0</v>
      </c>
      <c r="N39" s="46">
        <v>0</v>
      </c>
      <c r="O39" s="46">
        <v>0</v>
      </c>
      <c r="P39" s="46">
        <v>0</v>
      </c>
      <c r="Q39" s="46">
        <v>0</v>
      </c>
      <c r="R39" s="46">
        <v>0</v>
      </c>
      <c r="S39" s="46">
        <v>0</v>
      </c>
      <c r="T39" s="46">
        <v>0</v>
      </c>
      <c r="U39" s="46">
        <v>0</v>
      </c>
    </row>
    <row r="40" spans="1:21" s="32" customFormat="1" ht="12.75" customHeight="1" x14ac:dyDescent="0.2">
      <c r="A40" s="35" t="s">
        <v>60</v>
      </c>
      <c r="B40" s="45">
        <v>93</v>
      </c>
      <c r="C40" s="46">
        <v>90</v>
      </c>
      <c r="D40" s="46">
        <v>5</v>
      </c>
      <c r="E40" s="46">
        <v>85</v>
      </c>
      <c r="F40" s="46">
        <v>0</v>
      </c>
      <c r="G40" s="46">
        <v>0</v>
      </c>
      <c r="H40" s="46">
        <v>0</v>
      </c>
      <c r="I40" s="46">
        <v>0</v>
      </c>
      <c r="J40" s="46">
        <v>3</v>
      </c>
      <c r="K40" s="46">
        <v>0</v>
      </c>
      <c r="L40" s="46">
        <v>0</v>
      </c>
      <c r="M40" s="46">
        <v>0</v>
      </c>
      <c r="N40" s="46">
        <v>0</v>
      </c>
      <c r="O40" s="46">
        <v>0</v>
      </c>
      <c r="P40" s="46">
        <v>0</v>
      </c>
      <c r="Q40" s="46">
        <v>0</v>
      </c>
      <c r="R40" s="46">
        <v>0</v>
      </c>
      <c r="S40" s="46">
        <v>0</v>
      </c>
      <c r="T40" s="46">
        <v>0</v>
      </c>
      <c r="U40" s="46">
        <v>0</v>
      </c>
    </row>
    <row r="41" spans="1:21" s="32" customFormat="1" ht="12.75" customHeight="1" x14ac:dyDescent="0.2">
      <c r="A41" s="35" t="s">
        <v>61</v>
      </c>
      <c r="B41" s="45">
        <v>56</v>
      </c>
      <c r="C41" s="46">
        <v>44</v>
      </c>
      <c r="D41" s="46">
        <v>24</v>
      </c>
      <c r="E41" s="46">
        <v>20</v>
      </c>
      <c r="F41" s="46">
        <v>4</v>
      </c>
      <c r="G41" s="46">
        <v>0</v>
      </c>
      <c r="H41" s="46">
        <v>0</v>
      </c>
      <c r="I41" s="46">
        <v>4</v>
      </c>
      <c r="J41" s="46">
        <v>8</v>
      </c>
      <c r="K41" s="46">
        <v>0</v>
      </c>
      <c r="L41" s="46">
        <v>7</v>
      </c>
      <c r="M41" s="46">
        <v>0</v>
      </c>
      <c r="N41" s="46">
        <v>2</v>
      </c>
      <c r="O41" s="46">
        <v>0</v>
      </c>
      <c r="P41" s="46">
        <v>0</v>
      </c>
      <c r="Q41" s="46">
        <v>0</v>
      </c>
      <c r="R41" s="46">
        <v>0</v>
      </c>
      <c r="S41" s="46">
        <v>0</v>
      </c>
      <c r="T41" s="46">
        <v>0</v>
      </c>
      <c r="U41" s="46">
        <v>0</v>
      </c>
    </row>
    <row r="42" spans="1:21" s="32" customFormat="1" ht="12.75" customHeight="1" x14ac:dyDescent="0.2">
      <c r="A42" s="35" t="s">
        <v>62</v>
      </c>
      <c r="B42" s="45">
        <v>702</v>
      </c>
      <c r="C42" s="46">
        <v>18</v>
      </c>
      <c r="D42" s="46">
        <v>6</v>
      </c>
      <c r="E42" s="46">
        <v>12</v>
      </c>
      <c r="F42" s="46">
        <v>0</v>
      </c>
      <c r="G42" s="46">
        <v>0</v>
      </c>
      <c r="H42" s="46">
        <v>0</v>
      </c>
      <c r="I42" s="46">
        <v>0</v>
      </c>
      <c r="J42" s="46">
        <v>17</v>
      </c>
      <c r="K42" s="46">
        <v>586</v>
      </c>
      <c r="L42" s="46">
        <v>0</v>
      </c>
      <c r="M42" s="46">
        <v>0</v>
      </c>
      <c r="N42" s="46">
        <v>0</v>
      </c>
      <c r="O42" s="46">
        <v>0</v>
      </c>
      <c r="P42" s="46">
        <v>0</v>
      </c>
      <c r="Q42" s="46">
        <v>0</v>
      </c>
      <c r="R42" s="46">
        <v>0</v>
      </c>
      <c r="S42" s="46">
        <v>0</v>
      </c>
      <c r="T42" s="46">
        <v>0</v>
      </c>
      <c r="U42" s="46">
        <v>0</v>
      </c>
    </row>
    <row r="43" spans="1:21" s="32" customFormat="1" ht="12.75" customHeight="1" x14ac:dyDescent="0.2">
      <c r="A43" s="35" t="s">
        <v>63</v>
      </c>
      <c r="B43" s="45">
        <v>5</v>
      </c>
      <c r="C43" s="46">
        <v>4</v>
      </c>
      <c r="D43" s="46">
        <v>4</v>
      </c>
      <c r="E43" s="46">
        <v>0</v>
      </c>
      <c r="F43" s="46">
        <v>1</v>
      </c>
      <c r="G43" s="46">
        <v>0</v>
      </c>
      <c r="H43" s="46">
        <v>1</v>
      </c>
      <c r="I43" s="46">
        <v>0</v>
      </c>
      <c r="J43" s="46">
        <v>0</v>
      </c>
      <c r="K43" s="46">
        <v>0</v>
      </c>
      <c r="L43" s="46">
        <v>0</v>
      </c>
      <c r="M43" s="46">
        <v>0</v>
      </c>
      <c r="N43" s="46">
        <v>0</v>
      </c>
      <c r="O43" s="46">
        <v>0</v>
      </c>
      <c r="P43" s="46">
        <v>0</v>
      </c>
      <c r="Q43" s="46">
        <v>0</v>
      </c>
      <c r="R43" s="46">
        <v>0</v>
      </c>
      <c r="S43" s="46">
        <v>0</v>
      </c>
      <c r="T43" s="46">
        <v>0</v>
      </c>
      <c r="U43" s="46">
        <v>0</v>
      </c>
    </row>
    <row r="44" spans="1:21" s="32" customFormat="1" ht="12.75" customHeight="1" x14ac:dyDescent="0.2">
      <c r="A44" s="35" t="s">
        <v>64</v>
      </c>
      <c r="B44" s="45">
        <v>20</v>
      </c>
      <c r="C44" s="46">
        <v>20</v>
      </c>
      <c r="D44" s="46">
        <v>0</v>
      </c>
      <c r="E44" s="46">
        <v>20</v>
      </c>
      <c r="F44" s="46">
        <v>0</v>
      </c>
      <c r="G44" s="46">
        <v>0</v>
      </c>
      <c r="H44" s="46">
        <v>0</v>
      </c>
      <c r="I44" s="46">
        <v>0</v>
      </c>
      <c r="J44" s="46">
        <v>3</v>
      </c>
      <c r="K44" s="46">
        <v>0</v>
      </c>
      <c r="L44" s="46">
        <v>0</v>
      </c>
      <c r="M44" s="46">
        <v>0</v>
      </c>
      <c r="N44" s="46">
        <v>0</v>
      </c>
      <c r="O44" s="46">
        <v>0</v>
      </c>
      <c r="P44" s="46">
        <v>0</v>
      </c>
      <c r="Q44" s="46">
        <v>0</v>
      </c>
      <c r="R44" s="46">
        <v>0</v>
      </c>
      <c r="S44" s="46">
        <v>0</v>
      </c>
      <c r="T44" s="46">
        <v>0</v>
      </c>
      <c r="U44" s="46">
        <v>0</v>
      </c>
    </row>
    <row r="45" spans="1:21" s="32" customFormat="1" ht="12.75" customHeight="1" x14ac:dyDescent="0.2">
      <c r="A45" s="35" t="s">
        <v>65</v>
      </c>
      <c r="B45" s="45">
        <v>1</v>
      </c>
      <c r="C45" s="46">
        <v>1</v>
      </c>
      <c r="D45" s="46">
        <v>1</v>
      </c>
      <c r="E45" s="46">
        <v>0</v>
      </c>
      <c r="F45" s="46">
        <v>1</v>
      </c>
      <c r="G45" s="46">
        <v>0</v>
      </c>
      <c r="H45" s="46">
        <v>1</v>
      </c>
      <c r="I45" s="46">
        <v>0</v>
      </c>
      <c r="J45" s="46">
        <v>0</v>
      </c>
      <c r="K45" s="46">
        <v>0</v>
      </c>
      <c r="L45" s="46">
        <v>0</v>
      </c>
      <c r="M45" s="46">
        <v>0</v>
      </c>
      <c r="N45" s="46">
        <v>0</v>
      </c>
      <c r="O45" s="46">
        <v>0</v>
      </c>
      <c r="P45" s="46">
        <v>0</v>
      </c>
      <c r="Q45" s="46">
        <v>0</v>
      </c>
      <c r="R45" s="46">
        <v>0</v>
      </c>
      <c r="S45" s="46">
        <v>0</v>
      </c>
      <c r="T45" s="46">
        <v>0</v>
      </c>
      <c r="U45" s="46">
        <v>0</v>
      </c>
    </row>
    <row r="46" spans="1:21" s="32" customFormat="1" ht="12.75" customHeight="1" x14ac:dyDescent="0.2">
      <c r="A46" s="35" t="s">
        <v>66</v>
      </c>
      <c r="B46" s="45">
        <v>18</v>
      </c>
      <c r="C46" s="46">
        <v>18</v>
      </c>
      <c r="D46" s="46">
        <v>0</v>
      </c>
      <c r="E46" s="46">
        <v>18</v>
      </c>
      <c r="F46" s="46">
        <v>0</v>
      </c>
      <c r="G46" s="46">
        <v>0</v>
      </c>
      <c r="H46" s="46">
        <v>0</v>
      </c>
      <c r="I46" s="46">
        <v>0</v>
      </c>
      <c r="J46" s="46">
        <v>1</v>
      </c>
      <c r="K46" s="46">
        <v>0</v>
      </c>
      <c r="L46" s="46">
        <v>0</v>
      </c>
      <c r="M46" s="46">
        <v>0</v>
      </c>
      <c r="N46" s="46">
        <v>0</v>
      </c>
      <c r="O46" s="46">
        <v>0</v>
      </c>
      <c r="P46" s="46">
        <v>0</v>
      </c>
      <c r="Q46" s="46">
        <v>0</v>
      </c>
      <c r="R46" s="46">
        <v>0</v>
      </c>
      <c r="S46" s="46">
        <v>0</v>
      </c>
      <c r="T46" s="46">
        <v>0</v>
      </c>
      <c r="U46" s="46">
        <v>0</v>
      </c>
    </row>
    <row r="47" spans="1:21" s="32" customFormat="1" ht="12.75" hidden="1" customHeight="1" x14ac:dyDescent="0.2">
      <c r="A47" s="35" t="s">
        <v>67</v>
      </c>
      <c r="B47" s="104" t="s">
        <v>372</v>
      </c>
      <c r="C47" s="105"/>
      <c r="D47" s="105"/>
      <c r="E47" s="105"/>
      <c r="F47" s="105"/>
      <c r="G47" s="105"/>
      <c r="H47" s="105"/>
      <c r="I47" s="105"/>
      <c r="J47" s="105"/>
      <c r="K47" s="105"/>
      <c r="L47" s="105"/>
      <c r="M47" s="105"/>
      <c r="N47" s="105"/>
      <c r="O47" s="105"/>
      <c r="P47" s="105"/>
      <c r="Q47" s="105"/>
      <c r="R47" s="105"/>
      <c r="S47" s="105"/>
      <c r="T47" s="105"/>
      <c r="U47" s="106"/>
    </row>
    <row r="48" spans="1:21" s="32" customFormat="1" ht="12.75" customHeight="1" x14ac:dyDescent="0.2">
      <c r="A48" s="35" t="s">
        <v>68</v>
      </c>
      <c r="B48" s="45">
        <v>116</v>
      </c>
      <c r="C48" s="46">
        <v>116</v>
      </c>
      <c r="D48" s="46">
        <v>9</v>
      </c>
      <c r="E48" s="46">
        <v>107</v>
      </c>
      <c r="F48" s="46">
        <v>0</v>
      </c>
      <c r="G48" s="46">
        <v>0</v>
      </c>
      <c r="H48" s="46">
        <v>0</v>
      </c>
      <c r="I48" s="46">
        <v>0</v>
      </c>
      <c r="J48" s="46">
        <v>6</v>
      </c>
      <c r="K48" s="46">
        <v>32371</v>
      </c>
      <c r="L48" s="46">
        <v>2135</v>
      </c>
      <c r="M48" s="46">
        <v>0</v>
      </c>
      <c r="N48" s="46">
        <v>30624</v>
      </c>
      <c r="O48" s="46">
        <v>0</v>
      </c>
      <c r="P48" s="46">
        <v>1</v>
      </c>
      <c r="Q48" s="46">
        <v>0</v>
      </c>
      <c r="R48" s="46">
        <v>0</v>
      </c>
      <c r="S48" s="46">
        <v>0</v>
      </c>
      <c r="T48" s="46">
        <v>0</v>
      </c>
      <c r="U48" s="46">
        <v>0</v>
      </c>
    </row>
    <row r="49" spans="1:21" s="32" customFormat="1" ht="12.75" customHeight="1" x14ac:dyDescent="0.2">
      <c r="A49" s="35" t="s">
        <v>88</v>
      </c>
      <c r="B49" s="45">
        <v>174</v>
      </c>
      <c r="C49" s="46">
        <v>138</v>
      </c>
      <c r="D49" s="46">
        <v>20</v>
      </c>
      <c r="E49" s="46">
        <v>118</v>
      </c>
      <c r="F49" s="46">
        <v>2</v>
      </c>
      <c r="G49" s="46">
        <v>0</v>
      </c>
      <c r="H49" s="46">
        <v>2</v>
      </c>
      <c r="I49" s="46">
        <v>0</v>
      </c>
      <c r="J49" s="46">
        <v>36</v>
      </c>
      <c r="K49" s="46">
        <v>0</v>
      </c>
      <c r="L49" s="46">
        <v>0</v>
      </c>
      <c r="M49" s="46">
        <v>0</v>
      </c>
      <c r="N49" s="46">
        <v>0</v>
      </c>
      <c r="O49" s="46">
        <v>0</v>
      </c>
      <c r="P49" s="46">
        <v>0</v>
      </c>
      <c r="Q49" s="46">
        <v>0</v>
      </c>
      <c r="R49" s="46">
        <v>0</v>
      </c>
      <c r="S49" s="46">
        <v>0</v>
      </c>
      <c r="T49" s="46">
        <v>0</v>
      </c>
      <c r="U49" s="46">
        <v>0</v>
      </c>
    </row>
    <row r="50" spans="1:21" s="32" customFormat="1" ht="12.75" customHeight="1" x14ac:dyDescent="0.2">
      <c r="A50" s="35" t="s">
        <v>89</v>
      </c>
      <c r="B50" s="45">
        <v>75</v>
      </c>
      <c r="C50" s="46">
        <v>67</v>
      </c>
      <c r="D50" s="46">
        <v>13</v>
      </c>
      <c r="E50" s="46">
        <v>54</v>
      </c>
      <c r="F50" s="46">
        <v>8</v>
      </c>
      <c r="G50" s="46">
        <v>5</v>
      </c>
      <c r="H50" s="46">
        <v>3</v>
      </c>
      <c r="I50" s="46">
        <v>0</v>
      </c>
      <c r="J50" s="46">
        <v>0</v>
      </c>
      <c r="K50" s="46">
        <v>2</v>
      </c>
      <c r="L50" s="46">
        <v>0</v>
      </c>
      <c r="M50" s="46">
        <v>0</v>
      </c>
      <c r="N50" s="46">
        <v>0</v>
      </c>
      <c r="O50" s="46">
        <v>0</v>
      </c>
      <c r="P50" s="46">
        <v>0</v>
      </c>
      <c r="Q50" s="46">
        <v>0</v>
      </c>
      <c r="R50" s="46">
        <v>0</v>
      </c>
      <c r="S50" s="46">
        <v>0</v>
      </c>
      <c r="T50" s="46">
        <v>0</v>
      </c>
      <c r="U50" s="46">
        <v>0</v>
      </c>
    </row>
    <row r="51" spans="1:21" s="32" customFormat="1" ht="12.75" customHeight="1" x14ac:dyDescent="0.2">
      <c r="A51" s="35" t="s">
        <v>90</v>
      </c>
      <c r="B51" s="45">
        <v>0</v>
      </c>
      <c r="C51" s="46">
        <v>0</v>
      </c>
      <c r="D51" s="46">
        <v>0</v>
      </c>
      <c r="E51" s="46">
        <v>0</v>
      </c>
      <c r="F51" s="46">
        <v>0</v>
      </c>
      <c r="G51" s="46">
        <v>0</v>
      </c>
      <c r="H51" s="46">
        <v>0</v>
      </c>
      <c r="I51" s="46">
        <v>0</v>
      </c>
      <c r="J51" s="46">
        <v>0</v>
      </c>
      <c r="K51" s="46">
        <v>0</v>
      </c>
      <c r="L51" s="46">
        <v>0</v>
      </c>
      <c r="M51" s="46">
        <v>0</v>
      </c>
      <c r="N51" s="46">
        <v>0</v>
      </c>
      <c r="O51" s="46">
        <v>0</v>
      </c>
      <c r="P51" s="46">
        <v>0</v>
      </c>
      <c r="Q51" s="46">
        <v>0</v>
      </c>
      <c r="R51" s="46">
        <v>0</v>
      </c>
      <c r="S51" s="46">
        <v>0</v>
      </c>
      <c r="T51" s="46">
        <v>0</v>
      </c>
      <c r="U51" s="46">
        <v>0</v>
      </c>
    </row>
    <row r="52" spans="1:21" s="32" customFormat="1" ht="12.75" customHeight="1" x14ac:dyDescent="0.2">
      <c r="A52" s="35" t="s">
        <v>91</v>
      </c>
      <c r="B52" s="45">
        <v>846</v>
      </c>
      <c r="C52" s="46"/>
      <c r="D52" s="46"/>
      <c r="E52" s="46"/>
      <c r="F52" s="104" t="s">
        <v>372</v>
      </c>
      <c r="G52" s="105"/>
      <c r="H52" s="105"/>
      <c r="I52" s="105"/>
      <c r="J52" s="105"/>
      <c r="K52" s="105"/>
      <c r="L52" s="105"/>
      <c r="M52" s="105"/>
      <c r="N52" s="105"/>
      <c r="O52" s="105"/>
      <c r="P52" s="105"/>
      <c r="Q52" s="105"/>
      <c r="R52" s="105"/>
      <c r="S52" s="105"/>
      <c r="T52" s="105"/>
      <c r="U52" s="106"/>
    </row>
    <row r="53" spans="1:21" s="32" customFormat="1" ht="12.75" customHeight="1" x14ac:dyDescent="0.2">
      <c r="A53" s="35" t="s">
        <v>92</v>
      </c>
      <c r="B53" s="45">
        <v>324</v>
      </c>
      <c r="C53" s="46">
        <v>3</v>
      </c>
      <c r="D53" s="46">
        <v>3</v>
      </c>
      <c r="E53" s="46">
        <v>0</v>
      </c>
      <c r="F53" s="46">
        <v>1</v>
      </c>
      <c r="G53" s="46">
        <v>1</v>
      </c>
      <c r="H53" s="46">
        <v>0</v>
      </c>
      <c r="I53" s="46">
        <v>0</v>
      </c>
      <c r="J53" s="46">
        <v>4</v>
      </c>
      <c r="K53" s="46">
        <v>321</v>
      </c>
      <c r="L53" s="46">
        <v>0</v>
      </c>
      <c r="M53" s="46">
        <v>0</v>
      </c>
      <c r="N53" s="46">
        <v>0</v>
      </c>
      <c r="O53" s="46">
        <v>0</v>
      </c>
      <c r="P53" s="46">
        <v>0</v>
      </c>
      <c r="Q53" s="46">
        <v>0</v>
      </c>
      <c r="R53" s="46">
        <v>0</v>
      </c>
      <c r="S53" s="46">
        <v>0</v>
      </c>
      <c r="T53" s="46">
        <v>0</v>
      </c>
      <c r="U53" s="46">
        <v>0</v>
      </c>
    </row>
    <row r="54" spans="1:21" s="32" customFormat="1" ht="12.75" customHeight="1" x14ac:dyDescent="0.2">
      <c r="A54" s="35" t="s">
        <v>93</v>
      </c>
      <c r="B54" s="45">
        <v>71</v>
      </c>
      <c r="C54" s="46">
        <v>71</v>
      </c>
      <c r="D54" s="46">
        <v>6</v>
      </c>
      <c r="E54" s="46">
        <v>65</v>
      </c>
      <c r="F54" s="46">
        <v>0</v>
      </c>
      <c r="G54" s="46">
        <v>0</v>
      </c>
      <c r="H54" s="46">
        <v>0</v>
      </c>
      <c r="I54" s="46">
        <v>0</v>
      </c>
      <c r="J54" s="46">
        <v>0</v>
      </c>
      <c r="K54" s="46">
        <v>0</v>
      </c>
      <c r="L54" s="46">
        <v>0</v>
      </c>
      <c r="M54" s="46">
        <v>0</v>
      </c>
      <c r="N54" s="46">
        <v>0</v>
      </c>
      <c r="O54" s="46">
        <v>0</v>
      </c>
      <c r="P54" s="46">
        <v>0</v>
      </c>
      <c r="Q54" s="46">
        <v>0</v>
      </c>
      <c r="R54" s="46">
        <v>0</v>
      </c>
      <c r="S54" s="46">
        <v>0</v>
      </c>
      <c r="T54" s="46">
        <v>0</v>
      </c>
      <c r="U54" s="46">
        <v>0</v>
      </c>
    </row>
    <row r="55" spans="1:21" s="32" customFormat="1" ht="12.75" hidden="1" customHeight="1" x14ac:dyDescent="0.2">
      <c r="A55" s="35" t="s">
        <v>94</v>
      </c>
      <c r="B55" s="104" t="s">
        <v>372</v>
      </c>
      <c r="C55" s="105"/>
      <c r="D55" s="105"/>
      <c r="E55" s="105"/>
      <c r="F55" s="105"/>
      <c r="G55" s="105"/>
      <c r="H55" s="105"/>
      <c r="I55" s="105"/>
      <c r="J55" s="105"/>
      <c r="K55" s="105"/>
      <c r="L55" s="105"/>
      <c r="M55" s="105"/>
      <c r="N55" s="105"/>
      <c r="O55" s="105"/>
      <c r="P55" s="105"/>
      <c r="Q55" s="105"/>
      <c r="R55" s="105"/>
      <c r="S55" s="105"/>
      <c r="T55" s="105"/>
      <c r="U55" s="106"/>
    </row>
    <row r="56" spans="1:21" s="32" customFormat="1" ht="12.75" customHeight="1" x14ac:dyDescent="0.2">
      <c r="A56" s="35" t="s">
        <v>95</v>
      </c>
      <c r="B56" s="45">
        <v>0</v>
      </c>
      <c r="C56" s="46">
        <v>0</v>
      </c>
      <c r="D56" s="46">
        <v>0</v>
      </c>
      <c r="E56" s="46">
        <v>0</v>
      </c>
      <c r="F56" s="46">
        <v>0</v>
      </c>
      <c r="G56" s="46">
        <v>0</v>
      </c>
      <c r="H56" s="46">
        <v>0</v>
      </c>
      <c r="I56" s="46">
        <v>0</v>
      </c>
      <c r="J56" s="46">
        <v>5615</v>
      </c>
      <c r="K56" s="46">
        <v>0</v>
      </c>
      <c r="L56" s="46">
        <v>0</v>
      </c>
      <c r="M56" s="46">
        <v>0</v>
      </c>
      <c r="N56" s="46">
        <v>0</v>
      </c>
      <c r="O56" s="46">
        <v>0</v>
      </c>
      <c r="P56" s="46">
        <v>0</v>
      </c>
      <c r="Q56" s="46">
        <v>0</v>
      </c>
      <c r="R56" s="46">
        <v>0</v>
      </c>
      <c r="S56" s="46">
        <v>0</v>
      </c>
      <c r="T56" s="46">
        <v>0</v>
      </c>
      <c r="U56" s="46">
        <v>0</v>
      </c>
    </row>
    <row r="57" spans="1:21" s="32" customFormat="1" ht="12.75" customHeight="1" x14ac:dyDescent="0.2">
      <c r="A57" s="35" t="s">
        <v>96</v>
      </c>
      <c r="B57" s="45">
        <v>29</v>
      </c>
      <c r="C57" s="46">
        <v>25</v>
      </c>
      <c r="D57" s="46">
        <v>2</v>
      </c>
      <c r="E57" s="46">
        <v>23</v>
      </c>
      <c r="F57" s="46">
        <v>4</v>
      </c>
      <c r="G57" s="46">
        <v>4</v>
      </c>
      <c r="H57" s="46">
        <v>0</v>
      </c>
      <c r="I57" s="46">
        <v>0</v>
      </c>
      <c r="J57" s="46">
        <v>4</v>
      </c>
      <c r="K57" s="46">
        <v>0</v>
      </c>
      <c r="L57" s="46">
        <v>0</v>
      </c>
      <c r="M57" s="46">
        <v>0</v>
      </c>
      <c r="N57" s="46">
        <v>0</v>
      </c>
      <c r="O57" s="46">
        <v>0</v>
      </c>
      <c r="P57" s="46">
        <v>0</v>
      </c>
      <c r="Q57" s="46">
        <v>0</v>
      </c>
      <c r="R57" s="46">
        <v>0</v>
      </c>
      <c r="S57" s="46">
        <v>0</v>
      </c>
      <c r="T57" s="46">
        <v>0</v>
      </c>
      <c r="U57" s="46">
        <v>0</v>
      </c>
    </row>
    <row r="58" spans="1:21" s="32" customFormat="1" ht="12.75" customHeight="1" x14ac:dyDescent="0.2">
      <c r="A58" s="35" t="s">
        <v>102</v>
      </c>
      <c r="B58" s="45">
        <v>94</v>
      </c>
      <c r="C58" s="46">
        <v>38</v>
      </c>
      <c r="D58" s="46">
        <v>15</v>
      </c>
      <c r="E58" s="46">
        <v>23</v>
      </c>
      <c r="F58" s="46">
        <v>0</v>
      </c>
      <c r="G58" s="46">
        <v>0</v>
      </c>
      <c r="H58" s="46">
        <v>0</v>
      </c>
      <c r="I58" s="46">
        <v>0</v>
      </c>
      <c r="J58" s="46">
        <v>35</v>
      </c>
      <c r="K58" s="46">
        <v>0</v>
      </c>
      <c r="L58" s="46">
        <v>0</v>
      </c>
      <c r="M58" s="46">
        <v>0</v>
      </c>
      <c r="N58" s="46">
        <v>0</v>
      </c>
      <c r="O58" s="46">
        <v>0</v>
      </c>
      <c r="P58" s="46">
        <v>0</v>
      </c>
      <c r="Q58" s="46">
        <v>0</v>
      </c>
      <c r="R58" s="46">
        <v>0</v>
      </c>
      <c r="S58" s="46">
        <v>0</v>
      </c>
      <c r="T58" s="46">
        <v>0</v>
      </c>
      <c r="U58" s="46">
        <v>0</v>
      </c>
    </row>
    <row r="59" spans="1:21" s="32" customFormat="1" ht="12.75" customHeight="1" x14ac:dyDescent="0.2">
      <c r="A59" s="35" t="s">
        <v>103</v>
      </c>
      <c r="B59" s="45">
        <v>77</v>
      </c>
      <c r="C59" s="46">
        <v>36</v>
      </c>
      <c r="D59" s="46">
        <v>21</v>
      </c>
      <c r="E59" s="46">
        <v>15</v>
      </c>
      <c r="F59" s="46">
        <v>3</v>
      </c>
      <c r="G59" s="46">
        <v>0</v>
      </c>
      <c r="H59" s="46">
        <v>3</v>
      </c>
      <c r="I59" s="46">
        <v>0</v>
      </c>
      <c r="J59" s="46">
        <v>4</v>
      </c>
      <c r="K59" s="46">
        <v>274</v>
      </c>
      <c r="L59" s="46">
        <v>0</v>
      </c>
      <c r="M59" s="46">
        <v>0</v>
      </c>
      <c r="N59" s="46">
        <v>0</v>
      </c>
      <c r="O59" s="46">
        <v>0</v>
      </c>
      <c r="P59" s="46">
        <v>0</v>
      </c>
      <c r="Q59" s="46">
        <v>0</v>
      </c>
      <c r="R59" s="46">
        <v>0</v>
      </c>
      <c r="S59" s="46">
        <v>0</v>
      </c>
      <c r="T59" s="46">
        <v>0</v>
      </c>
      <c r="U59" s="46">
        <v>0</v>
      </c>
    </row>
    <row r="60" spans="1:21" s="32" customFormat="1" ht="12.75" customHeight="1" x14ac:dyDescent="0.2">
      <c r="A60" s="35" t="s">
        <v>104</v>
      </c>
      <c r="B60" s="45">
        <v>746</v>
      </c>
      <c r="C60" s="46">
        <v>35</v>
      </c>
      <c r="D60" s="46">
        <v>0</v>
      </c>
      <c r="E60" s="46">
        <v>35</v>
      </c>
      <c r="F60" s="46">
        <v>0</v>
      </c>
      <c r="G60" s="46">
        <v>0</v>
      </c>
      <c r="H60" s="46">
        <v>0</v>
      </c>
      <c r="I60" s="46">
        <v>0</v>
      </c>
      <c r="J60" s="46">
        <v>0</v>
      </c>
      <c r="K60" s="46">
        <v>711</v>
      </c>
      <c r="L60" s="46">
        <v>0</v>
      </c>
      <c r="M60" s="46">
        <v>0</v>
      </c>
      <c r="N60" s="46">
        <v>0</v>
      </c>
      <c r="O60" s="46">
        <v>0</v>
      </c>
      <c r="P60" s="46">
        <v>0</v>
      </c>
      <c r="Q60" s="46">
        <v>0</v>
      </c>
      <c r="R60" s="46">
        <v>0</v>
      </c>
      <c r="S60" s="46">
        <v>0</v>
      </c>
      <c r="T60" s="46">
        <v>0</v>
      </c>
      <c r="U60" s="46">
        <v>0</v>
      </c>
    </row>
    <row r="61" spans="1:21" s="32" customFormat="1" ht="13.5" customHeight="1" x14ac:dyDescent="0.2">
      <c r="A61" s="35" t="s">
        <v>105</v>
      </c>
      <c r="B61" s="45">
        <v>233</v>
      </c>
      <c r="C61" s="46">
        <v>42</v>
      </c>
      <c r="D61" s="46">
        <v>9</v>
      </c>
      <c r="E61" s="46">
        <v>33</v>
      </c>
      <c r="F61" s="46">
        <v>11</v>
      </c>
      <c r="G61" s="46">
        <v>0</v>
      </c>
      <c r="H61" s="46">
        <v>0</v>
      </c>
      <c r="I61" s="46">
        <v>11</v>
      </c>
      <c r="J61" s="46">
        <v>1</v>
      </c>
      <c r="K61" s="46">
        <v>173</v>
      </c>
      <c r="L61" s="46">
        <v>0</v>
      </c>
      <c r="M61" s="46">
        <v>0</v>
      </c>
      <c r="N61" s="46">
        <v>0</v>
      </c>
      <c r="O61" s="46">
        <v>0</v>
      </c>
      <c r="P61" s="46">
        <v>0</v>
      </c>
      <c r="Q61" s="46">
        <v>0</v>
      </c>
      <c r="R61" s="46">
        <v>0</v>
      </c>
      <c r="S61" s="46">
        <v>0</v>
      </c>
      <c r="T61" s="46">
        <v>6</v>
      </c>
      <c r="U61" s="46">
        <v>0</v>
      </c>
    </row>
    <row r="62" spans="1:21" s="32" customFormat="1" ht="12.75" customHeight="1" x14ac:dyDescent="0.2">
      <c r="A62" s="35" t="s">
        <v>106</v>
      </c>
      <c r="B62" s="45">
        <v>17</v>
      </c>
      <c r="C62" s="46">
        <v>17</v>
      </c>
      <c r="D62" s="46">
        <v>7</v>
      </c>
      <c r="E62" s="46">
        <v>10</v>
      </c>
      <c r="F62" s="46">
        <v>0</v>
      </c>
      <c r="G62" s="46">
        <v>0</v>
      </c>
      <c r="H62" s="46">
        <v>0</v>
      </c>
      <c r="I62" s="46">
        <v>0</v>
      </c>
      <c r="J62" s="46">
        <v>4</v>
      </c>
      <c r="K62" s="46">
        <v>25</v>
      </c>
      <c r="L62" s="46">
        <v>0</v>
      </c>
      <c r="M62" s="46">
        <v>0</v>
      </c>
      <c r="N62" s="46">
        <v>2</v>
      </c>
      <c r="O62" s="46">
        <v>0</v>
      </c>
      <c r="P62" s="46">
        <v>0</v>
      </c>
      <c r="Q62" s="46">
        <v>0</v>
      </c>
      <c r="R62" s="46">
        <v>0</v>
      </c>
      <c r="S62" s="46">
        <v>0</v>
      </c>
      <c r="T62" s="46">
        <v>0</v>
      </c>
      <c r="U62" s="46">
        <v>0</v>
      </c>
    </row>
    <row r="63" spans="1:21" s="32" customFormat="1" ht="12.75" customHeight="1" x14ac:dyDescent="0.2">
      <c r="A63" s="35" t="s">
        <v>107</v>
      </c>
      <c r="B63" s="45">
        <v>176</v>
      </c>
      <c r="C63" s="46">
        <v>176</v>
      </c>
      <c r="D63" s="46">
        <v>32</v>
      </c>
      <c r="E63" s="46">
        <v>144</v>
      </c>
      <c r="F63" s="46">
        <v>0</v>
      </c>
      <c r="G63" s="46">
        <v>0</v>
      </c>
      <c r="H63" s="46">
        <v>0</v>
      </c>
      <c r="I63" s="46">
        <v>0</v>
      </c>
      <c r="J63" s="46">
        <v>4</v>
      </c>
      <c r="K63" s="46">
        <v>0</v>
      </c>
      <c r="L63" s="46">
        <v>0</v>
      </c>
      <c r="M63" s="46">
        <v>0</v>
      </c>
      <c r="N63" s="46">
        <v>0</v>
      </c>
      <c r="O63" s="46">
        <v>0</v>
      </c>
      <c r="P63" s="46">
        <v>0</v>
      </c>
      <c r="Q63" s="46">
        <v>0</v>
      </c>
      <c r="R63" s="46">
        <v>0</v>
      </c>
      <c r="S63" s="46">
        <v>0</v>
      </c>
      <c r="T63" s="46">
        <v>0</v>
      </c>
      <c r="U63" s="46">
        <v>0</v>
      </c>
    </row>
    <row r="64" spans="1:21" s="32" customFormat="1" ht="12.75" hidden="1" customHeight="1" x14ac:dyDescent="0.2">
      <c r="A64" s="35" t="s">
        <v>108</v>
      </c>
      <c r="B64" s="104" t="s">
        <v>372</v>
      </c>
      <c r="C64" s="105"/>
      <c r="D64" s="105"/>
      <c r="E64" s="105"/>
      <c r="F64" s="105"/>
      <c r="G64" s="105"/>
      <c r="H64" s="105"/>
      <c r="I64" s="105"/>
      <c r="J64" s="105"/>
      <c r="K64" s="105"/>
      <c r="L64" s="105"/>
      <c r="M64" s="105"/>
      <c r="N64" s="105"/>
      <c r="O64" s="105"/>
      <c r="P64" s="105"/>
      <c r="Q64" s="105"/>
      <c r="R64" s="105"/>
      <c r="S64" s="105"/>
      <c r="T64" s="105"/>
      <c r="U64" s="106"/>
    </row>
    <row r="65" spans="1:21" s="32" customFormat="1" ht="12.75" customHeight="1" x14ac:dyDescent="0.2">
      <c r="A65" s="35" t="s">
        <v>109</v>
      </c>
      <c r="B65" s="45">
        <v>5</v>
      </c>
      <c r="C65" s="46">
        <v>5</v>
      </c>
      <c r="D65" s="46">
        <v>0</v>
      </c>
      <c r="E65" s="46">
        <v>5</v>
      </c>
      <c r="F65" s="46">
        <v>0</v>
      </c>
      <c r="G65" s="46">
        <v>0</v>
      </c>
      <c r="H65" s="46">
        <v>0</v>
      </c>
      <c r="I65" s="46">
        <v>0</v>
      </c>
      <c r="J65" s="46">
        <v>0</v>
      </c>
      <c r="K65" s="46">
        <v>0</v>
      </c>
      <c r="L65" s="46">
        <v>0</v>
      </c>
      <c r="M65" s="46">
        <v>0</v>
      </c>
      <c r="N65" s="46">
        <v>0</v>
      </c>
      <c r="O65" s="46">
        <v>0</v>
      </c>
      <c r="P65" s="46">
        <v>0</v>
      </c>
      <c r="Q65" s="46">
        <v>0</v>
      </c>
      <c r="R65" s="46">
        <v>0</v>
      </c>
      <c r="S65" s="46">
        <v>0</v>
      </c>
      <c r="T65" s="46">
        <v>0</v>
      </c>
      <c r="U65" s="46">
        <v>0</v>
      </c>
    </row>
    <row r="66" spans="1:21" s="32" customFormat="1" ht="12.75" customHeight="1" x14ac:dyDescent="0.2">
      <c r="A66" s="35" t="s">
        <v>110</v>
      </c>
      <c r="B66" s="46">
        <v>27</v>
      </c>
      <c r="C66" s="46">
        <v>27</v>
      </c>
      <c r="D66" s="46">
        <v>14</v>
      </c>
      <c r="E66" s="46">
        <v>13</v>
      </c>
      <c r="F66" s="46">
        <v>0</v>
      </c>
      <c r="G66" s="46">
        <v>0</v>
      </c>
      <c r="H66" s="46">
        <v>0</v>
      </c>
      <c r="I66" s="46">
        <v>0</v>
      </c>
      <c r="J66" s="46">
        <v>44</v>
      </c>
      <c r="K66" s="46">
        <v>2571</v>
      </c>
      <c r="L66" s="46">
        <v>0</v>
      </c>
      <c r="M66" s="46">
        <v>0</v>
      </c>
      <c r="N66" s="46">
        <v>0</v>
      </c>
      <c r="O66" s="46">
        <v>0</v>
      </c>
      <c r="P66" s="46">
        <v>0</v>
      </c>
      <c r="Q66" s="46">
        <v>0</v>
      </c>
      <c r="R66" s="46">
        <v>0</v>
      </c>
      <c r="S66" s="46">
        <v>0</v>
      </c>
      <c r="T66" s="46">
        <v>0</v>
      </c>
      <c r="U66" s="46">
        <v>0</v>
      </c>
    </row>
    <row r="67" spans="1:21" s="32" customFormat="1" ht="12.75" customHeight="1" x14ac:dyDescent="0.2">
      <c r="A67" s="35" t="s">
        <v>111</v>
      </c>
      <c r="B67" s="45">
        <v>0</v>
      </c>
      <c r="C67" s="46">
        <v>0</v>
      </c>
      <c r="D67" s="46">
        <v>0</v>
      </c>
      <c r="E67" s="46">
        <v>0</v>
      </c>
      <c r="F67" s="46">
        <v>0</v>
      </c>
      <c r="G67" s="46">
        <v>0</v>
      </c>
      <c r="H67" s="46">
        <v>0</v>
      </c>
      <c r="I67" s="46">
        <v>0</v>
      </c>
      <c r="J67" s="46">
        <v>0</v>
      </c>
      <c r="K67" s="46">
        <v>0</v>
      </c>
      <c r="L67" s="46">
        <v>0</v>
      </c>
      <c r="M67" s="46">
        <v>0</v>
      </c>
      <c r="N67" s="46">
        <v>0</v>
      </c>
      <c r="O67" s="46">
        <v>0</v>
      </c>
      <c r="P67" s="46">
        <v>0</v>
      </c>
      <c r="Q67" s="46">
        <v>0</v>
      </c>
      <c r="R67" s="46">
        <v>0</v>
      </c>
      <c r="S67" s="46">
        <v>0</v>
      </c>
      <c r="T67" s="46">
        <v>0</v>
      </c>
      <c r="U67" s="46">
        <v>0</v>
      </c>
    </row>
    <row r="68" spans="1:21" s="32" customFormat="1" ht="18" customHeight="1" x14ac:dyDescent="0.2">
      <c r="A68" s="35" t="s">
        <v>101</v>
      </c>
      <c r="B68" s="45">
        <v>0</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v>0</v>
      </c>
      <c r="U68" s="46">
        <v>0</v>
      </c>
    </row>
    <row r="69" spans="1:21" s="32" customFormat="1" ht="12.75" customHeight="1" x14ac:dyDescent="0.2">
      <c r="A69" s="35" t="s">
        <v>100</v>
      </c>
      <c r="B69" s="45">
        <v>16</v>
      </c>
      <c r="C69" s="46">
        <v>8</v>
      </c>
      <c r="D69" s="46">
        <v>5</v>
      </c>
      <c r="E69" s="46">
        <v>3</v>
      </c>
      <c r="F69" s="46">
        <v>2</v>
      </c>
      <c r="G69" s="46">
        <v>0</v>
      </c>
      <c r="H69" s="46">
        <v>2</v>
      </c>
      <c r="I69" s="46">
        <v>0</v>
      </c>
      <c r="J69" s="46">
        <v>8</v>
      </c>
      <c r="K69" s="46">
        <v>0</v>
      </c>
      <c r="L69" s="46">
        <v>0</v>
      </c>
      <c r="M69" s="46">
        <v>0</v>
      </c>
      <c r="N69" s="46">
        <v>0</v>
      </c>
      <c r="O69" s="46">
        <v>0</v>
      </c>
      <c r="P69" s="46">
        <v>0</v>
      </c>
      <c r="Q69" s="46">
        <v>0</v>
      </c>
      <c r="R69" s="46">
        <v>0</v>
      </c>
      <c r="S69" s="46">
        <v>0</v>
      </c>
      <c r="T69" s="46">
        <v>0</v>
      </c>
      <c r="U69" s="46">
        <v>0</v>
      </c>
    </row>
    <row r="70" spans="1:21" s="32" customFormat="1" ht="12.75" customHeight="1" x14ac:dyDescent="0.2">
      <c r="A70" s="35" t="s">
        <v>99</v>
      </c>
      <c r="B70" s="45">
        <v>13</v>
      </c>
      <c r="C70" s="46">
        <v>13</v>
      </c>
      <c r="D70" s="46">
        <v>9</v>
      </c>
      <c r="E70" s="46">
        <v>4</v>
      </c>
      <c r="F70" s="46">
        <v>0</v>
      </c>
      <c r="G70" s="46">
        <v>0</v>
      </c>
      <c r="H70" s="46">
        <v>0</v>
      </c>
      <c r="I70" s="46">
        <v>0</v>
      </c>
      <c r="J70" s="46">
        <v>0</v>
      </c>
      <c r="K70" s="46">
        <v>0</v>
      </c>
      <c r="L70" s="46">
        <v>0</v>
      </c>
      <c r="M70" s="46">
        <v>0</v>
      </c>
      <c r="N70" s="46">
        <v>0</v>
      </c>
      <c r="O70" s="46">
        <v>0</v>
      </c>
      <c r="P70" s="46">
        <v>0</v>
      </c>
      <c r="Q70" s="46">
        <v>0</v>
      </c>
      <c r="R70" s="46">
        <v>0</v>
      </c>
      <c r="S70" s="46">
        <v>0</v>
      </c>
      <c r="T70" s="46">
        <v>0</v>
      </c>
      <c r="U70" s="46">
        <v>0</v>
      </c>
    </row>
    <row r="71" spans="1:21" s="32" customFormat="1" ht="12.75" customHeight="1" x14ac:dyDescent="0.2">
      <c r="A71" s="35" t="s">
        <v>98</v>
      </c>
      <c r="B71" s="45">
        <v>1145</v>
      </c>
      <c r="C71" s="46">
        <v>99</v>
      </c>
      <c r="D71" s="46">
        <v>14</v>
      </c>
      <c r="E71" s="46">
        <v>55</v>
      </c>
      <c r="F71" s="46">
        <v>26</v>
      </c>
      <c r="G71" s="46">
        <v>26</v>
      </c>
      <c r="H71" s="46">
        <v>0</v>
      </c>
      <c r="I71" s="46">
        <v>0</v>
      </c>
      <c r="J71" s="46">
        <v>4</v>
      </c>
      <c r="K71" s="46">
        <v>1016</v>
      </c>
      <c r="L71" s="46">
        <v>0</v>
      </c>
      <c r="M71" s="46">
        <v>0</v>
      </c>
      <c r="N71" s="46">
        <v>0</v>
      </c>
      <c r="O71" s="46">
        <v>0</v>
      </c>
      <c r="P71" s="46">
        <v>0</v>
      </c>
      <c r="Q71" s="46">
        <v>0</v>
      </c>
      <c r="R71" s="46">
        <v>0</v>
      </c>
      <c r="S71" s="46">
        <v>0</v>
      </c>
      <c r="T71" s="46">
        <v>0</v>
      </c>
      <c r="U71" s="46">
        <v>0</v>
      </c>
    </row>
    <row r="72" spans="1:21" s="32" customFormat="1" ht="12.75" customHeight="1" x14ac:dyDescent="0.2">
      <c r="A72" s="35" t="s">
        <v>97</v>
      </c>
      <c r="B72" s="45">
        <v>31</v>
      </c>
      <c r="C72" s="46">
        <v>22</v>
      </c>
      <c r="D72" s="46">
        <v>2</v>
      </c>
      <c r="E72" s="46">
        <v>20</v>
      </c>
      <c r="F72" s="46">
        <v>0</v>
      </c>
      <c r="G72" s="46">
        <v>0</v>
      </c>
      <c r="H72" s="46">
        <v>0</v>
      </c>
      <c r="I72" s="46">
        <v>0</v>
      </c>
      <c r="J72" s="46">
        <v>9</v>
      </c>
      <c r="K72" s="46">
        <v>0</v>
      </c>
      <c r="L72" s="46">
        <v>0</v>
      </c>
      <c r="M72" s="46">
        <v>0</v>
      </c>
      <c r="N72" s="46">
        <v>0</v>
      </c>
      <c r="O72" s="46">
        <v>0</v>
      </c>
      <c r="P72" s="46">
        <v>0</v>
      </c>
      <c r="Q72" s="46">
        <v>0</v>
      </c>
      <c r="R72" s="46">
        <v>0</v>
      </c>
      <c r="S72" s="46">
        <v>0</v>
      </c>
      <c r="T72" s="46">
        <v>0</v>
      </c>
      <c r="U72" s="46">
        <v>0</v>
      </c>
    </row>
    <row r="73" spans="1:21" s="32" customFormat="1" ht="12.75" customHeight="1" x14ac:dyDescent="0.2">
      <c r="A73" s="35" t="s">
        <v>87</v>
      </c>
      <c r="B73" s="45">
        <v>93</v>
      </c>
      <c r="C73" s="46">
        <v>3</v>
      </c>
      <c r="D73" s="46">
        <v>1</v>
      </c>
      <c r="E73" s="46">
        <v>1</v>
      </c>
      <c r="F73" s="46">
        <v>0</v>
      </c>
      <c r="G73" s="46">
        <v>0</v>
      </c>
      <c r="H73" s="46">
        <v>0</v>
      </c>
      <c r="I73" s="46">
        <v>0</v>
      </c>
      <c r="J73" s="46">
        <v>0</v>
      </c>
      <c r="K73" s="46">
        <v>90</v>
      </c>
      <c r="L73" s="46">
        <v>0</v>
      </c>
      <c r="M73" s="46">
        <v>0</v>
      </c>
      <c r="N73" s="46">
        <v>0</v>
      </c>
      <c r="O73" s="46">
        <v>0</v>
      </c>
      <c r="P73" s="46">
        <v>0</v>
      </c>
      <c r="Q73" s="46">
        <v>0</v>
      </c>
      <c r="R73" s="46">
        <v>0</v>
      </c>
      <c r="S73" s="46">
        <v>0</v>
      </c>
      <c r="T73" s="46">
        <v>0</v>
      </c>
      <c r="U73" s="46">
        <v>0</v>
      </c>
    </row>
    <row r="74" spans="1:21" s="32" customFormat="1" ht="12.75" customHeight="1" x14ac:dyDescent="0.2">
      <c r="A74" s="35" t="s">
        <v>86</v>
      </c>
      <c r="B74" s="45">
        <v>361</v>
      </c>
      <c r="C74" s="46">
        <v>334</v>
      </c>
      <c r="D74" s="46">
        <v>19</v>
      </c>
      <c r="E74" s="46">
        <v>309</v>
      </c>
      <c r="F74" s="46">
        <v>6</v>
      </c>
      <c r="G74" s="46">
        <v>5</v>
      </c>
      <c r="H74" s="46">
        <v>1</v>
      </c>
      <c r="I74" s="46">
        <v>0</v>
      </c>
      <c r="J74" s="46">
        <v>27</v>
      </c>
      <c r="K74" s="46">
        <v>0</v>
      </c>
      <c r="L74" s="46">
        <v>0</v>
      </c>
      <c r="M74" s="46">
        <v>0</v>
      </c>
      <c r="N74" s="46">
        <v>0</v>
      </c>
      <c r="O74" s="46">
        <v>0</v>
      </c>
      <c r="P74" s="46">
        <v>0</v>
      </c>
      <c r="Q74" s="46">
        <v>0</v>
      </c>
      <c r="R74" s="46">
        <v>0</v>
      </c>
      <c r="S74" s="46">
        <v>0</v>
      </c>
      <c r="T74" s="46">
        <v>0</v>
      </c>
      <c r="U74" s="46">
        <v>0</v>
      </c>
    </row>
    <row r="75" spans="1:21" s="32" customFormat="1" ht="12.75" customHeight="1" x14ac:dyDescent="0.2">
      <c r="A75" s="35" t="s">
        <v>85</v>
      </c>
      <c r="B75" s="46">
        <v>315</v>
      </c>
      <c r="C75" s="46">
        <v>282</v>
      </c>
      <c r="D75" s="46">
        <v>38</v>
      </c>
      <c r="E75" s="46">
        <v>244</v>
      </c>
      <c r="F75" s="46">
        <v>10</v>
      </c>
      <c r="G75" s="46">
        <v>0</v>
      </c>
      <c r="H75" s="46">
        <v>0</v>
      </c>
      <c r="I75" s="46">
        <v>22</v>
      </c>
      <c r="J75" s="46">
        <v>0</v>
      </c>
      <c r="K75" s="46">
        <v>0</v>
      </c>
      <c r="L75" s="46">
        <v>1</v>
      </c>
      <c r="M75" s="46">
        <v>0</v>
      </c>
      <c r="N75" s="46">
        <v>0</v>
      </c>
      <c r="O75" s="46">
        <v>0</v>
      </c>
      <c r="P75" s="46">
        <v>0</v>
      </c>
      <c r="Q75" s="46">
        <v>0</v>
      </c>
      <c r="R75" s="46">
        <v>0</v>
      </c>
      <c r="S75" s="46">
        <v>0</v>
      </c>
      <c r="T75" s="46">
        <v>0</v>
      </c>
      <c r="U75" s="46">
        <v>0</v>
      </c>
    </row>
    <row r="76" spans="1:21" s="32" customFormat="1" ht="12.75" customHeight="1" x14ac:dyDescent="0.2">
      <c r="A76" s="35" t="s">
        <v>84</v>
      </c>
      <c r="B76" s="45">
        <v>35</v>
      </c>
      <c r="C76" s="46">
        <v>35</v>
      </c>
      <c r="D76" s="46">
        <v>23</v>
      </c>
      <c r="E76" s="46">
        <v>12</v>
      </c>
      <c r="F76" s="46">
        <v>0.44</v>
      </c>
      <c r="G76" s="46">
        <v>0</v>
      </c>
      <c r="H76" s="46">
        <v>0</v>
      </c>
      <c r="I76" s="46">
        <v>0</v>
      </c>
      <c r="J76" s="46">
        <v>0</v>
      </c>
      <c r="K76" s="46">
        <v>0</v>
      </c>
      <c r="L76" s="46">
        <v>0</v>
      </c>
      <c r="M76" s="46">
        <v>0</v>
      </c>
      <c r="N76" s="46">
        <v>0</v>
      </c>
      <c r="O76" s="46">
        <v>0</v>
      </c>
      <c r="P76" s="46">
        <v>0</v>
      </c>
      <c r="Q76" s="46">
        <v>0</v>
      </c>
      <c r="R76" s="46">
        <v>0</v>
      </c>
      <c r="S76" s="46">
        <v>0</v>
      </c>
      <c r="T76" s="46">
        <v>0</v>
      </c>
      <c r="U76" s="46">
        <v>0</v>
      </c>
    </row>
    <row r="77" spans="1:21" s="32" customFormat="1" ht="12.75" customHeight="1" x14ac:dyDescent="0.2">
      <c r="A77" s="35" t="s">
        <v>83</v>
      </c>
      <c r="B77" s="45">
        <v>1</v>
      </c>
      <c r="C77" s="46">
        <v>1</v>
      </c>
      <c r="D77" s="46">
        <v>1</v>
      </c>
      <c r="E77" s="46">
        <v>0</v>
      </c>
      <c r="F77" s="46">
        <v>0</v>
      </c>
      <c r="G77" s="46">
        <v>0</v>
      </c>
      <c r="H77" s="46">
        <v>0</v>
      </c>
      <c r="I77" s="46">
        <v>0</v>
      </c>
      <c r="J77" s="46">
        <v>0</v>
      </c>
      <c r="K77" s="46">
        <v>0</v>
      </c>
      <c r="L77" s="46">
        <v>0</v>
      </c>
      <c r="M77" s="46">
        <v>0</v>
      </c>
      <c r="N77" s="46">
        <v>0</v>
      </c>
      <c r="O77" s="46">
        <v>0</v>
      </c>
      <c r="P77" s="46">
        <v>0</v>
      </c>
      <c r="Q77" s="46">
        <v>0</v>
      </c>
      <c r="R77" s="46">
        <v>0</v>
      </c>
      <c r="S77" s="46">
        <v>0</v>
      </c>
      <c r="T77" s="46">
        <v>0</v>
      </c>
      <c r="U77" s="46">
        <v>0</v>
      </c>
    </row>
    <row r="78" spans="1:21" s="32" customFormat="1" ht="12.75" customHeight="1" x14ac:dyDescent="0.2">
      <c r="A78" s="35" t="s">
        <v>82</v>
      </c>
      <c r="B78" s="45">
        <v>8</v>
      </c>
      <c r="C78" s="46">
        <v>7</v>
      </c>
      <c r="D78" s="46">
        <v>7</v>
      </c>
      <c r="E78" s="46">
        <v>0</v>
      </c>
      <c r="F78" s="46">
        <v>0</v>
      </c>
      <c r="G78" s="46">
        <v>0</v>
      </c>
      <c r="H78" s="46">
        <v>0</v>
      </c>
      <c r="I78" s="46">
        <v>0</v>
      </c>
      <c r="J78" s="46">
        <v>1</v>
      </c>
      <c r="K78" s="46">
        <v>0</v>
      </c>
      <c r="L78" s="46">
        <v>0</v>
      </c>
      <c r="M78" s="46">
        <v>0</v>
      </c>
      <c r="N78" s="46">
        <v>0</v>
      </c>
      <c r="O78" s="46">
        <v>0</v>
      </c>
      <c r="P78" s="46">
        <v>0</v>
      </c>
      <c r="Q78" s="46">
        <v>0</v>
      </c>
      <c r="R78" s="46">
        <v>0</v>
      </c>
      <c r="S78" s="46">
        <v>0</v>
      </c>
      <c r="T78" s="46">
        <v>0</v>
      </c>
      <c r="U78" s="46">
        <v>0</v>
      </c>
    </row>
    <row r="79" spans="1:21" s="32" customFormat="1" ht="12.75" customHeight="1" x14ac:dyDescent="0.2">
      <c r="A79" s="35" t="s">
        <v>146</v>
      </c>
      <c r="B79" s="45">
        <v>0</v>
      </c>
      <c r="C79" s="46">
        <v>0</v>
      </c>
      <c r="D79" s="46">
        <v>0</v>
      </c>
      <c r="E79" s="46">
        <v>0</v>
      </c>
      <c r="F79" s="46">
        <v>0</v>
      </c>
      <c r="G79" s="46">
        <v>0</v>
      </c>
      <c r="H79" s="46">
        <v>0</v>
      </c>
      <c r="I79" s="46">
        <v>0</v>
      </c>
      <c r="J79" s="46">
        <v>0</v>
      </c>
      <c r="K79" s="46">
        <v>0</v>
      </c>
      <c r="L79" s="46">
        <v>0</v>
      </c>
      <c r="M79" s="46">
        <v>0</v>
      </c>
      <c r="N79" s="46">
        <v>0</v>
      </c>
      <c r="O79" s="46">
        <v>0</v>
      </c>
      <c r="P79" s="46">
        <v>0</v>
      </c>
      <c r="Q79" s="46">
        <v>0</v>
      </c>
      <c r="R79" s="46">
        <v>0</v>
      </c>
      <c r="S79" s="46">
        <v>0</v>
      </c>
      <c r="T79" s="46">
        <v>0</v>
      </c>
      <c r="U79" s="46">
        <v>0</v>
      </c>
    </row>
    <row r="80" spans="1:21" s="32" customFormat="1" ht="12.75" customHeight="1" x14ac:dyDescent="0.2">
      <c r="A80" s="35" t="s">
        <v>81</v>
      </c>
      <c r="B80" s="45">
        <v>0</v>
      </c>
      <c r="C80" s="46">
        <v>0</v>
      </c>
      <c r="D80" s="46">
        <v>0</v>
      </c>
      <c r="E80" s="46">
        <v>0</v>
      </c>
      <c r="F80" s="46">
        <v>0</v>
      </c>
      <c r="G80" s="46">
        <v>0</v>
      </c>
      <c r="H80" s="46">
        <v>0</v>
      </c>
      <c r="I80" s="46">
        <v>0</v>
      </c>
      <c r="J80" s="46">
        <v>0</v>
      </c>
      <c r="K80" s="46">
        <v>0</v>
      </c>
      <c r="L80" s="46">
        <v>0</v>
      </c>
      <c r="M80" s="46">
        <v>0</v>
      </c>
      <c r="N80" s="46">
        <v>0</v>
      </c>
      <c r="O80" s="46">
        <v>0</v>
      </c>
      <c r="P80" s="46">
        <v>0</v>
      </c>
      <c r="Q80" s="46">
        <v>0</v>
      </c>
      <c r="R80" s="46">
        <v>0</v>
      </c>
      <c r="S80" s="46">
        <v>0</v>
      </c>
      <c r="T80" s="46">
        <v>0</v>
      </c>
      <c r="U80" s="46">
        <v>0</v>
      </c>
    </row>
    <row r="81" spans="1:21" s="32" customFormat="1" ht="12.75" customHeight="1" x14ac:dyDescent="0.2">
      <c r="A81" s="35" t="s">
        <v>80</v>
      </c>
      <c r="B81" s="45">
        <v>30</v>
      </c>
      <c r="C81" s="46">
        <v>29</v>
      </c>
      <c r="D81" s="46">
        <v>15</v>
      </c>
      <c r="E81" s="46">
        <v>14</v>
      </c>
      <c r="F81" s="46">
        <v>1</v>
      </c>
      <c r="G81" s="46">
        <v>0</v>
      </c>
      <c r="H81" s="46">
        <v>1</v>
      </c>
      <c r="I81" s="46">
        <v>0</v>
      </c>
      <c r="J81" s="46">
        <v>1</v>
      </c>
      <c r="K81" s="46">
        <v>0</v>
      </c>
      <c r="L81" s="46">
        <v>0</v>
      </c>
      <c r="M81" s="46">
        <v>0</v>
      </c>
      <c r="N81" s="46">
        <v>0</v>
      </c>
      <c r="O81" s="46">
        <v>0</v>
      </c>
      <c r="P81" s="46">
        <v>0</v>
      </c>
      <c r="Q81" s="46">
        <v>0</v>
      </c>
      <c r="R81" s="46">
        <v>0</v>
      </c>
      <c r="S81" s="46">
        <v>0</v>
      </c>
      <c r="T81" s="46">
        <v>0</v>
      </c>
      <c r="U81" s="46">
        <v>0</v>
      </c>
    </row>
    <row r="82" spans="1:21" s="32" customFormat="1" ht="12.75" customHeight="1" x14ac:dyDescent="0.2">
      <c r="A82" s="35" t="s">
        <v>79</v>
      </c>
      <c r="B82" s="45">
        <v>91</v>
      </c>
      <c r="C82" s="46">
        <v>37</v>
      </c>
      <c r="D82" s="46">
        <v>0</v>
      </c>
      <c r="E82" s="46">
        <v>37</v>
      </c>
      <c r="F82" s="46">
        <v>0</v>
      </c>
      <c r="G82" s="46">
        <v>0</v>
      </c>
      <c r="H82" s="46">
        <v>0</v>
      </c>
      <c r="I82" s="46">
        <v>0</v>
      </c>
      <c r="J82" s="46">
        <v>3</v>
      </c>
      <c r="K82" s="46">
        <v>51</v>
      </c>
      <c r="L82" s="46">
        <v>0</v>
      </c>
      <c r="M82" s="46">
        <v>0</v>
      </c>
      <c r="N82" s="46">
        <v>0</v>
      </c>
      <c r="O82" s="46">
        <v>0</v>
      </c>
      <c r="P82" s="46">
        <v>0</v>
      </c>
      <c r="Q82" s="46">
        <v>0</v>
      </c>
      <c r="R82" s="46">
        <v>0</v>
      </c>
      <c r="S82" s="46">
        <v>0</v>
      </c>
      <c r="T82" s="46">
        <v>0</v>
      </c>
      <c r="U82" s="46">
        <v>0</v>
      </c>
    </row>
    <row r="83" spans="1:21" s="32" customFormat="1" ht="12.75" customHeight="1" x14ac:dyDescent="0.2">
      <c r="A83" s="35" t="s">
        <v>78</v>
      </c>
      <c r="B83" s="45">
        <f>27+107</f>
        <v>134</v>
      </c>
      <c r="C83" s="46">
        <v>80</v>
      </c>
      <c r="D83" s="46">
        <v>18</v>
      </c>
      <c r="E83" s="46">
        <v>62</v>
      </c>
      <c r="F83" s="46">
        <v>238</v>
      </c>
      <c r="G83" s="46">
        <v>0</v>
      </c>
      <c r="H83" s="46">
        <v>238</v>
      </c>
      <c r="I83" s="46">
        <v>238</v>
      </c>
      <c r="J83" s="46">
        <v>0</v>
      </c>
      <c r="K83" s="46">
        <v>27</v>
      </c>
      <c r="L83" s="46">
        <v>0</v>
      </c>
      <c r="M83" s="46">
        <v>0</v>
      </c>
      <c r="N83" s="46">
        <v>60624</v>
      </c>
      <c r="O83" s="46">
        <v>0</v>
      </c>
      <c r="P83" s="46"/>
      <c r="Q83" s="46">
        <v>0</v>
      </c>
      <c r="R83" s="46">
        <v>0</v>
      </c>
      <c r="S83" s="46">
        <v>0</v>
      </c>
      <c r="T83" s="46">
        <v>0</v>
      </c>
      <c r="U83" s="46"/>
    </row>
    <row r="84" spans="1:21" s="32" customFormat="1" x14ac:dyDescent="0.2">
      <c r="A84" s="35" t="s">
        <v>77</v>
      </c>
      <c r="B84" s="45">
        <v>7</v>
      </c>
      <c r="C84" s="46">
        <v>7</v>
      </c>
      <c r="D84" s="46">
        <v>7</v>
      </c>
      <c r="E84" s="46">
        <v>0</v>
      </c>
      <c r="F84" s="46">
        <v>0</v>
      </c>
      <c r="G84" s="46">
        <v>0</v>
      </c>
      <c r="H84" s="46">
        <v>0</v>
      </c>
      <c r="I84" s="46">
        <v>0</v>
      </c>
      <c r="J84" s="46">
        <v>0</v>
      </c>
      <c r="K84" s="46">
        <v>0</v>
      </c>
      <c r="L84" s="46">
        <v>0</v>
      </c>
      <c r="M84" s="46">
        <v>0</v>
      </c>
      <c r="N84" s="46">
        <v>0</v>
      </c>
      <c r="O84" s="46">
        <v>0</v>
      </c>
      <c r="P84" s="46">
        <v>0</v>
      </c>
      <c r="Q84" s="46">
        <v>0</v>
      </c>
      <c r="R84" s="46">
        <v>0</v>
      </c>
      <c r="S84" s="46">
        <v>0</v>
      </c>
      <c r="T84" s="46">
        <v>0</v>
      </c>
      <c r="U84" s="46">
        <v>0</v>
      </c>
    </row>
    <row r="85" spans="1:21" s="32" customFormat="1" ht="12.75" customHeight="1" x14ac:dyDescent="0.2">
      <c r="A85" s="35" t="s">
        <v>76</v>
      </c>
      <c r="B85" s="45">
        <v>20</v>
      </c>
      <c r="C85" s="46">
        <v>20</v>
      </c>
      <c r="D85" s="46">
        <v>5</v>
      </c>
      <c r="E85" s="46">
        <v>10</v>
      </c>
      <c r="F85" s="46">
        <v>0</v>
      </c>
      <c r="G85" s="46">
        <v>0</v>
      </c>
      <c r="H85" s="46">
        <v>0</v>
      </c>
      <c r="I85" s="46">
        <v>0</v>
      </c>
      <c r="J85" s="46">
        <v>3</v>
      </c>
      <c r="K85" s="46">
        <v>0</v>
      </c>
      <c r="L85" s="46">
        <v>0</v>
      </c>
      <c r="M85" s="46">
        <v>0</v>
      </c>
      <c r="N85" s="46">
        <v>0</v>
      </c>
      <c r="O85" s="46">
        <v>0</v>
      </c>
      <c r="P85" s="46">
        <v>0</v>
      </c>
      <c r="Q85" s="46">
        <v>0</v>
      </c>
      <c r="R85" s="46">
        <v>0</v>
      </c>
      <c r="S85" s="46">
        <v>0</v>
      </c>
      <c r="T85" s="46">
        <v>0</v>
      </c>
      <c r="U85" s="46">
        <v>0</v>
      </c>
    </row>
    <row r="86" spans="1:21" s="32" customFormat="1" ht="12.75" customHeight="1" x14ac:dyDescent="0.2">
      <c r="A86" s="35" t="s">
        <v>75</v>
      </c>
      <c r="B86" s="45">
        <v>2</v>
      </c>
      <c r="C86" s="46">
        <v>1</v>
      </c>
      <c r="D86" s="46">
        <v>1</v>
      </c>
      <c r="E86" s="46">
        <v>1</v>
      </c>
      <c r="F86" s="46">
        <v>0</v>
      </c>
      <c r="G86" s="46">
        <v>0</v>
      </c>
      <c r="H86" s="46">
        <v>0</v>
      </c>
      <c r="I86" s="46">
        <v>0</v>
      </c>
      <c r="J86" s="46">
        <v>0</v>
      </c>
      <c r="K86" s="46">
        <v>0</v>
      </c>
      <c r="L86" s="46">
        <v>0</v>
      </c>
      <c r="M86" s="46">
        <v>0</v>
      </c>
      <c r="N86" s="46">
        <v>0</v>
      </c>
      <c r="O86" s="46">
        <v>0</v>
      </c>
      <c r="P86" s="46">
        <v>0</v>
      </c>
      <c r="Q86" s="46">
        <v>0</v>
      </c>
      <c r="R86" s="46">
        <v>0</v>
      </c>
      <c r="S86" s="46">
        <v>0</v>
      </c>
      <c r="T86" s="46">
        <v>0</v>
      </c>
      <c r="U86" s="46">
        <v>0</v>
      </c>
    </row>
    <row r="87" spans="1:21" s="32" customFormat="1" ht="12.75" customHeight="1" x14ac:dyDescent="0.2">
      <c r="A87" s="35" t="s">
        <v>74</v>
      </c>
      <c r="B87" s="46">
        <v>7</v>
      </c>
      <c r="C87" s="46">
        <v>5</v>
      </c>
      <c r="D87" s="46">
        <v>1</v>
      </c>
      <c r="E87" s="46">
        <v>6</v>
      </c>
      <c r="F87" s="46">
        <v>0</v>
      </c>
      <c r="G87" s="46">
        <v>0</v>
      </c>
      <c r="H87" s="46">
        <v>0</v>
      </c>
      <c r="I87" s="46">
        <v>0</v>
      </c>
      <c r="J87" s="46">
        <v>2</v>
      </c>
      <c r="K87" s="46">
        <v>2</v>
      </c>
      <c r="L87" s="46">
        <v>0</v>
      </c>
      <c r="M87" s="46">
        <v>0</v>
      </c>
      <c r="N87" s="46">
        <v>0</v>
      </c>
      <c r="O87" s="46">
        <v>0</v>
      </c>
      <c r="P87" s="46">
        <v>0</v>
      </c>
      <c r="Q87" s="46">
        <v>0</v>
      </c>
      <c r="R87" s="46">
        <v>0</v>
      </c>
      <c r="S87" s="46">
        <v>0</v>
      </c>
      <c r="T87" s="46">
        <v>0</v>
      </c>
      <c r="U87" s="46">
        <v>0</v>
      </c>
    </row>
    <row r="88" spans="1:21" s="32" customFormat="1" ht="12.75" customHeight="1" x14ac:dyDescent="0.2">
      <c r="A88" s="35" t="s">
        <v>73</v>
      </c>
      <c r="B88" s="46">
        <v>22</v>
      </c>
      <c r="C88" s="46">
        <v>20</v>
      </c>
      <c r="D88" s="46">
        <v>12</v>
      </c>
      <c r="E88" s="46">
        <v>8</v>
      </c>
      <c r="F88" s="46">
        <v>0</v>
      </c>
      <c r="G88" s="46">
        <v>0</v>
      </c>
      <c r="H88" s="46">
        <v>0</v>
      </c>
      <c r="I88" s="46">
        <v>0</v>
      </c>
      <c r="J88" s="46">
        <v>0</v>
      </c>
      <c r="K88" s="46">
        <v>0</v>
      </c>
      <c r="L88" s="46">
        <v>0</v>
      </c>
      <c r="M88" s="46">
        <v>0</v>
      </c>
      <c r="N88" s="46">
        <v>0</v>
      </c>
      <c r="O88" s="46">
        <v>0</v>
      </c>
      <c r="P88" s="46">
        <v>0</v>
      </c>
      <c r="Q88" s="46">
        <v>0</v>
      </c>
      <c r="R88" s="46">
        <v>0</v>
      </c>
      <c r="S88" s="46">
        <v>0</v>
      </c>
      <c r="T88" s="46">
        <v>0</v>
      </c>
      <c r="U88" s="46">
        <v>0</v>
      </c>
    </row>
    <row r="89" spans="1:21" s="32" customFormat="1" ht="12.75" customHeight="1" x14ac:dyDescent="0.2">
      <c r="A89" s="35" t="s">
        <v>72</v>
      </c>
      <c r="B89" s="45">
        <v>43</v>
      </c>
      <c r="C89" s="46">
        <v>30</v>
      </c>
      <c r="D89" s="46">
        <v>3</v>
      </c>
      <c r="E89" s="46">
        <v>27</v>
      </c>
      <c r="F89" s="46">
        <v>3</v>
      </c>
      <c r="G89" s="46">
        <v>0</v>
      </c>
      <c r="H89" s="46">
        <v>3</v>
      </c>
      <c r="I89" s="46">
        <v>0</v>
      </c>
      <c r="J89" s="46">
        <v>0</v>
      </c>
      <c r="K89" s="46">
        <v>0</v>
      </c>
      <c r="L89" s="46">
        <v>0</v>
      </c>
      <c r="M89" s="46">
        <v>0</v>
      </c>
      <c r="N89" s="46">
        <v>0</v>
      </c>
      <c r="O89" s="46">
        <v>0</v>
      </c>
      <c r="P89" s="46">
        <v>0</v>
      </c>
      <c r="Q89" s="46">
        <v>0</v>
      </c>
      <c r="R89" s="46">
        <v>0</v>
      </c>
      <c r="S89" s="46">
        <v>0</v>
      </c>
      <c r="T89" s="46">
        <v>0</v>
      </c>
      <c r="U89" s="46">
        <v>0</v>
      </c>
    </row>
    <row r="90" spans="1:21" s="32" customFormat="1" ht="12.75" customHeight="1" x14ac:dyDescent="0.2">
      <c r="A90" s="35" t="s">
        <v>71</v>
      </c>
      <c r="B90" s="45">
        <v>0</v>
      </c>
      <c r="C90" s="46">
        <v>0</v>
      </c>
      <c r="D90" s="46">
        <v>0</v>
      </c>
      <c r="E90" s="46">
        <v>0</v>
      </c>
      <c r="F90" s="46">
        <v>0</v>
      </c>
      <c r="G90" s="46">
        <v>0</v>
      </c>
      <c r="H90" s="46">
        <v>0</v>
      </c>
      <c r="I90" s="46">
        <v>0</v>
      </c>
      <c r="J90" s="46">
        <v>0</v>
      </c>
      <c r="K90" s="46">
        <v>0</v>
      </c>
      <c r="L90" s="46">
        <v>0</v>
      </c>
      <c r="M90" s="46">
        <v>0</v>
      </c>
      <c r="N90" s="46">
        <v>0</v>
      </c>
      <c r="O90" s="46">
        <v>0</v>
      </c>
      <c r="P90" s="46">
        <v>0</v>
      </c>
      <c r="Q90" s="46">
        <v>0</v>
      </c>
      <c r="R90" s="46">
        <v>0</v>
      </c>
      <c r="S90" s="46">
        <v>0</v>
      </c>
      <c r="T90" s="46">
        <v>0</v>
      </c>
      <c r="U90" s="46">
        <v>0</v>
      </c>
    </row>
    <row r="91" spans="1:21" s="32" customFormat="1" ht="12.75" customHeight="1" x14ac:dyDescent="0.2">
      <c r="A91" s="35" t="s">
        <v>70</v>
      </c>
      <c r="B91" s="45">
        <v>13</v>
      </c>
      <c r="C91" s="46">
        <v>6</v>
      </c>
      <c r="D91" s="46">
        <v>1</v>
      </c>
      <c r="E91" s="46">
        <v>4</v>
      </c>
      <c r="F91" s="46">
        <v>0</v>
      </c>
      <c r="G91" s="46">
        <v>0</v>
      </c>
      <c r="H91" s="46">
        <v>0</v>
      </c>
      <c r="I91" s="46">
        <v>0</v>
      </c>
      <c r="J91" s="46">
        <v>1</v>
      </c>
      <c r="K91" s="46">
        <v>18812</v>
      </c>
      <c r="L91" s="46">
        <v>0</v>
      </c>
      <c r="M91" s="46">
        <v>0</v>
      </c>
      <c r="N91" s="46">
        <v>0</v>
      </c>
      <c r="O91" s="46">
        <v>0</v>
      </c>
      <c r="P91" s="46">
        <v>0</v>
      </c>
      <c r="Q91" s="46">
        <v>0</v>
      </c>
      <c r="R91" s="46">
        <v>0</v>
      </c>
      <c r="S91" s="46">
        <v>0</v>
      </c>
      <c r="T91" s="46">
        <v>0</v>
      </c>
      <c r="U91" s="46">
        <v>0</v>
      </c>
    </row>
    <row r="92" spans="1:21" s="32" customFormat="1" ht="12.75" customHeight="1" x14ac:dyDescent="0.2">
      <c r="A92" s="35" t="s">
        <v>69</v>
      </c>
      <c r="B92" s="45">
        <v>12</v>
      </c>
      <c r="C92" s="46">
        <v>12</v>
      </c>
      <c r="D92" s="46">
        <v>9</v>
      </c>
      <c r="E92" s="46">
        <v>3</v>
      </c>
      <c r="F92" s="46">
        <v>1</v>
      </c>
      <c r="G92" s="46">
        <v>0</v>
      </c>
      <c r="H92" s="46">
        <v>1</v>
      </c>
      <c r="I92" s="46">
        <v>0</v>
      </c>
      <c r="J92" s="46">
        <v>0</v>
      </c>
      <c r="K92" s="46">
        <v>3</v>
      </c>
      <c r="L92" s="46">
        <v>1</v>
      </c>
      <c r="M92" s="46">
        <v>0</v>
      </c>
      <c r="N92" s="46">
        <v>0</v>
      </c>
      <c r="O92" s="46">
        <v>0</v>
      </c>
      <c r="P92" s="46">
        <v>0</v>
      </c>
      <c r="Q92" s="46">
        <v>0</v>
      </c>
      <c r="R92" s="46">
        <v>0</v>
      </c>
      <c r="S92" s="46">
        <v>0</v>
      </c>
      <c r="T92" s="46">
        <v>0</v>
      </c>
      <c r="U92" s="46">
        <v>0</v>
      </c>
    </row>
    <row r="93" spans="1:21" s="32" customFormat="1" ht="12.75" customHeight="1" x14ac:dyDescent="0.2">
      <c r="A93" s="35" t="s">
        <v>46</v>
      </c>
      <c r="B93" s="45">
        <v>3244</v>
      </c>
      <c r="C93" s="46">
        <v>3</v>
      </c>
      <c r="D93" s="46">
        <v>0</v>
      </c>
      <c r="E93" s="46">
        <v>3</v>
      </c>
      <c r="F93" s="46">
        <v>16</v>
      </c>
      <c r="G93" s="46">
        <v>16</v>
      </c>
      <c r="H93" s="46">
        <v>0</v>
      </c>
      <c r="I93" s="46">
        <v>0</v>
      </c>
      <c r="J93" s="46">
        <v>9</v>
      </c>
      <c r="K93" s="46">
        <v>3216</v>
      </c>
      <c r="L93" s="46">
        <v>0</v>
      </c>
      <c r="M93" s="46">
        <v>0</v>
      </c>
      <c r="N93" s="46">
        <v>0</v>
      </c>
      <c r="O93" s="46">
        <v>0</v>
      </c>
      <c r="P93" s="46">
        <v>0</v>
      </c>
      <c r="Q93" s="46">
        <v>0</v>
      </c>
      <c r="R93" s="46">
        <v>0</v>
      </c>
      <c r="S93" s="46">
        <v>0</v>
      </c>
      <c r="T93" s="46">
        <v>0</v>
      </c>
      <c r="U93" s="46">
        <v>0</v>
      </c>
    </row>
    <row r="94" spans="1:21" s="32" customFormat="1" ht="12.75" customHeight="1" x14ac:dyDescent="0.2">
      <c r="A94" s="35" t="s">
        <v>45</v>
      </c>
      <c r="B94" s="45">
        <v>6</v>
      </c>
      <c r="C94" s="46">
        <v>3</v>
      </c>
      <c r="D94" s="46">
        <v>2</v>
      </c>
      <c r="E94" s="46">
        <v>1</v>
      </c>
      <c r="F94" s="46">
        <v>1</v>
      </c>
      <c r="G94" s="46">
        <v>1</v>
      </c>
      <c r="H94" s="46">
        <v>0</v>
      </c>
      <c r="I94" s="46">
        <v>0</v>
      </c>
      <c r="J94" s="46">
        <v>0</v>
      </c>
      <c r="K94" s="46">
        <v>0</v>
      </c>
      <c r="L94" s="46">
        <v>0</v>
      </c>
      <c r="M94" s="46">
        <v>0</v>
      </c>
      <c r="N94" s="46">
        <v>0</v>
      </c>
      <c r="O94" s="46">
        <v>0</v>
      </c>
      <c r="P94" s="46">
        <v>0</v>
      </c>
      <c r="Q94" s="46">
        <v>0</v>
      </c>
      <c r="R94" s="46">
        <v>0</v>
      </c>
      <c r="S94" s="46">
        <v>0</v>
      </c>
      <c r="T94" s="46">
        <v>0</v>
      </c>
      <c r="U94" s="46">
        <v>0</v>
      </c>
    </row>
    <row r="95" spans="1:21" s="32" customFormat="1" ht="12.75" customHeight="1" x14ac:dyDescent="0.2">
      <c r="A95" s="35" t="s">
        <v>44</v>
      </c>
      <c r="B95" s="45">
        <v>14</v>
      </c>
      <c r="C95" s="46">
        <v>9</v>
      </c>
      <c r="D95" s="46">
        <v>9</v>
      </c>
      <c r="E95" s="46">
        <v>0</v>
      </c>
      <c r="F95" s="46">
        <v>2</v>
      </c>
      <c r="G95" s="46">
        <v>2</v>
      </c>
      <c r="H95" s="46">
        <v>0</v>
      </c>
      <c r="I95" s="46">
        <v>0</v>
      </c>
      <c r="J95" s="46">
        <v>3</v>
      </c>
      <c r="K95" s="46">
        <v>0</v>
      </c>
      <c r="L95" s="46">
        <v>0</v>
      </c>
      <c r="M95" s="46">
        <v>0</v>
      </c>
      <c r="N95" s="46">
        <v>0</v>
      </c>
      <c r="O95" s="46">
        <v>0</v>
      </c>
      <c r="P95" s="46">
        <v>0</v>
      </c>
      <c r="Q95" s="46">
        <v>0</v>
      </c>
      <c r="R95" s="46">
        <v>0</v>
      </c>
      <c r="S95" s="46">
        <v>0</v>
      </c>
      <c r="T95" s="46">
        <v>0</v>
      </c>
      <c r="U95" s="46">
        <v>0</v>
      </c>
    </row>
    <row r="96" spans="1:21" s="32" customFormat="1" ht="12.75" customHeight="1" x14ac:dyDescent="0.2">
      <c r="A96" s="35" t="s">
        <v>43</v>
      </c>
      <c r="B96" s="45">
        <v>9</v>
      </c>
      <c r="C96" s="46">
        <v>9</v>
      </c>
      <c r="D96" s="46">
        <v>9</v>
      </c>
      <c r="E96" s="46">
        <v>0</v>
      </c>
      <c r="F96" s="46">
        <v>0</v>
      </c>
      <c r="G96" s="46">
        <v>0</v>
      </c>
      <c r="H96" s="46">
        <v>0</v>
      </c>
      <c r="I96" s="46">
        <v>0</v>
      </c>
      <c r="J96" s="46">
        <v>0</v>
      </c>
      <c r="K96" s="46">
        <v>0</v>
      </c>
      <c r="L96" s="46">
        <v>0</v>
      </c>
      <c r="M96" s="46">
        <v>0</v>
      </c>
      <c r="N96" s="46">
        <v>0</v>
      </c>
      <c r="O96" s="46">
        <v>0</v>
      </c>
      <c r="P96" s="46">
        <v>0</v>
      </c>
      <c r="Q96" s="46">
        <v>0</v>
      </c>
      <c r="R96" s="46">
        <v>0</v>
      </c>
      <c r="S96" s="46">
        <v>0</v>
      </c>
      <c r="T96" s="46">
        <v>0</v>
      </c>
      <c r="U96" s="46">
        <v>0</v>
      </c>
    </row>
    <row r="97" spans="1:21" s="32" customFormat="1" ht="12.75" customHeight="1" x14ac:dyDescent="0.2">
      <c r="A97" s="35" t="s">
        <v>42</v>
      </c>
      <c r="B97" s="45">
        <v>22</v>
      </c>
      <c r="C97" s="46">
        <v>22</v>
      </c>
      <c r="D97" s="46">
        <v>6</v>
      </c>
      <c r="E97" s="46">
        <v>16</v>
      </c>
      <c r="F97" s="46">
        <v>0</v>
      </c>
      <c r="G97" s="46">
        <v>0</v>
      </c>
      <c r="H97" s="46">
        <v>0</v>
      </c>
      <c r="I97" s="46">
        <v>0</v>
      </c>
      <c r="J97" s="46">
        <v>0</v>
      </c>
      <c r="K97" s="46">
        <v>0</v>
      </c>
      <c r="L97" s="46">
        <v>0</v>
      </c>
      <c r="M97" s="46">
        <v>0</v>
      </c>
      <c r="N97" s="46">
        <v>0</v>
      </c>
      <c r="O97" s="46">
        <v>0</v>
      </c>
      <c r="P97" s="46">
        <v>0</v>
      </c>
      <c r="Q97" s="46">
        <v>0</v>
      </c>
      <c r="R97" s="46">
        <v>0</v>
      </c>
      <c r="S97" s="46">
        <v>0</v>
      </c>
      <c r="T97" s="46">
        <v>0</v>
      </c>
      <c r="U97" s="46">
        <v>0</v>
      </c>
    </row>
    <row r="98" spans="1:21" s="32" customFormat="1" ht="12.75" hidden="1" customHeight="1" x14ac:dyDescent="0.2">
      <c r="A98" s="35" t="s">
        <v>41</v>
      </c>
      <c r="B98" s="104" t="s">
        <v>372</v>
      </c>
      <c r="C98" s="105"/>
      <c r="D98" s="105"/>
      <c r="E98" s="105"/>
      <c r="F98" s="105"/>
      <c r="G98" s="105"/>
      <c r="H98" s="105"/>
      <c r="I98" s="105"/>
      <c r="J98" s="105"/>
      <c r="K98" s="105"/>
      <c r="L98" s="105"/>
      <c r="M98" s="105"/>
      <c r="N98" s="105"/>
      <c r="O98" s="105"/>
      <c r="P98" s="105"/>
      <c r="Q98" s="105"/>
      <c r="R98" s="105"/>
      <c r="S98" s="105"/>
      <c r="T98" s="105"/>
      <c r="U98" s="106"/>
    </row>
    <row r="99" spans="1:21" s="32" customFormat="1" ht="12.75" customHeight="1" x14ac:dyDescent="0.2">
      <c r="A99" s="35" t="s">
        <v>40</v>
      </c>
      <c r="B99" s="45">
        <v>475</v>
      </c>
      <c r="C99" s="46">
        <v>28</v>
      </c>
      <c r="D99" s="46">
        <v>3</v>
      </c>
      <c r="E99" s="46">
        <v>25</v>
      </c>
      <c r="F99" s="46">
        <v>0</v>
      </c>
      <c r="G99" s="46">
        <v>0</v>
      </c>
      <c r="H99" s="46">
        <v>0</v>
      </c>
      <c r="I99" s="46">
        <v>0</v>
      </c>
      <c r="J99" s="46">
        <v>0</v>
      </c>
      <c r="K99" s="46">
        <v>449</v>
      </c>
      <c r="L99" s="46">
        <v>0</v>
      </c>
      <c r="M99" s="46">
        <v>0</v>
      </c>
      <c r="N99" s="46">
        <v>0</v>
      </c>
      <c r="O99" s="46">
        <v>0</v>
      </c>
      <c r="P99" s="46">
        <v>0</v>
      </c>
      <c r="Q99" s="46">
        <v>0</v>
      </c>
      <c r="R99" s="46">
        <v>0</v>
      </c>
      <c r="S99" s="46">
        <v>0</v>
      </c>
      <c r="T99" s="46">
        <v>0</v>
      </c>
      <c r="U99" s="46">
        <v>0</v>
      </c>
    </row>
    <row r="100" spans="1:21" s="32" customFormat="1" ht="12.75" customHeight="1" x14ac:dyDescent="0.2">
      <c r="A100" s="35" t="s">
        <v>39</v>
      </c>
      <c r="B100" s="45">
        <v>4</v>
      </c>
      <c r="C100" s="46">
        <v>4</v>
      </c>
      <c r="D100" s="46">
        <v>3</v>
      </c>
      <c r="E100" s="46">
        <v>1</v>
      </c>
      <c r="F100" s="46">
        <v>0</v>
      </c>
      <c r="G100" s="46">
        <v>0</v>
      </c>
      <c r="H100" s="46">
        <v>0</v>
      </c>
      <c r="I100" s="46">
        <v>0</v>
      </c>
      <c r="J100" s="46">
        <v>0</v>
      </c>
      <c r="K100" s="46">
        <v>2</v>
      </c>
      <c r="L100" s="46">
        <v>0</v>
      </c>
      <c r="M100" s="46">
        <v>0</v>
      </c>
      <c r="N100" s="46">
        <v>0</v>
      </c>
      <c r="O100" s="46">
        <v>0</v>
      </c>
      <c r="P100" s="46">
        <v>0</v>
      </c>
      <c r="Q100" s="46">
        <v>0</v>
      </c>
      <c r="R100" s="46">
        <v>0</v>
      </c>
      <c r="S100" s="46">
        <v>0</v>
      </c>
      <c r="T100" s="46">
        <v>0</v>
      </c>
      <c r="U100" s="46">
        <v>0</v>
      </c>
    </row>
    <row r="101" spans="1:21" s="32" customFormat="1" ht="12.75" customHeight="1" x14ac:dyDescent="0.2">
      <c r="A101" s="35" t="s">
        <v>38</v>
      </c>
      <c r="B101" s="45">
        <v>17</v>
      </c>
      <c r="C101" s="46">
        <v>17</v>
      </c>
      <c r="D101" s="46">
        <v>17</v>
      </c>
      <c r="E101" s="46">
        <v>0</v>
      </c>
      <c r="F101" s="46">
        <v>3</v>
      </c>
      <c r="G101" s="46">
        <v>0</v>
      </c>
      <c r="H101" s="46">
        <v>3</v>
      </c>
      <c r="I101" s="46">
        <v>0</v>
      </c>
      <c r="J101" s="46">
        <v>0</v>
      </c>
      <c r="K101" s="46">
        <v>0</v>
      </c>
      <c r="L101" s="46">
        <v>0</v>
      </c>
      <c r="M101" s="46">
        <v>0</v>
      </c>
      <c r="N101" s="46">
        <v>0</v>
      </c>
      <c r="O101" s="46">
        <v>0</v>
      </c>
      <c r="P101" s="46">
        <v>0</v>
      </c>
      <c r="Q101" s="46">
        <v>0</v>
      </c>
      <c r="R101" s="46">
        <v>0</v>
      </c>
      <c r="S101" s="46">
        <v>0</v>
      </c>
      <c r="T101" s="46">
        <v>0</v>
      </c>
      <c r="U101" s="46">
        <v>0</v>
      </c>
    </row>
    <row r="102" spans="1:21" s="32" customFormat="1" x14ac:dyDescent="0.2">
      <c r="A102" s="35" t="s">
        <v>13</v>
      </c>
      <c r="B102" s="45">
        <v>3</v>
      </c>
      <c r="C102" s="46">
        <v>3</v>
      </c>
      <c r="D102" s="46">
        <v>0</v>
      </c>
      <c r="E102" s="46">
        <v>3</v>
      </c>
      <c r="F102" s="46">
        <v>0</v>
      </c>
      <c r="G102" s="46">
        <v>0</v>
      </c>
      <c r="H102" s="46">
        <v>0</v>
      </c>
      <c r="I102" s="46">
        <v>0</v>
      </c>
      <c r="J102" s="46">
        <v>1</v>
      </c>
      <c r="K102" s="46">
        <v>0</v>
      </c>
      <c r="L102" s="46">
        <v>0</v>
      </c>
      <c r="M102" s="46">
        <v>0</v>
      </c>
      <c r="N102" s="46">
        <v>0</v>
      </c>
      <c r="O102" s="46">
        <v>0</v>
      </c>
      <c r="P102" s="46">
        <v>0</v>
      </c>
      <c r="Q102" s="46">
        <v>0</v>
      </c>
      <c r="R102" s="46">
        <v>0</v>
      </c>
      <c r="S102" s="46">
        <v>0</v>
      </c>
      <c r="T102" s="46">
        <v>0</v>
      </c>
      <c r="U102" s="46">
        <v>0</v>
      </c>
    </row>
    <row r="103" spans="1:21" s="32" customFormat="1" ht="12.75" customHeight="1" x14ac:dyDescent="0.2">
      <c r="A103" s="35" t="s">
        <v>14</v>
      </c>
      <c r="B103" s="45">
        <v>50</v>
      </c>
      <c r="C103" s="46">
        <v>44</v>
      </c>
      <c r="D103" s="46">
        <v>37</v>
      </c>
      <c r="E103" s="46">
        <v>7</v>
      </c>
      <c r="F103" s="46">
        <v>1</v>
      </c>
      <c r="G103" s="46">
        <v>0</v>
      </c>
      <c r="H103" s="46">
        <v>1</v>
      </c>
      <c r="I103" s="46">
        <v>0</v>
      </c>
      <c r="J103" s="46">
        <v>6</v>
      </c>
      <c r="K103" s="46">
        <v>0</v>
      </c>
      <c r="L103" s="46">
        <v>0</v>
      </c>
      <c r="M103" s="46">
        <v>0</v>
      </c>
      <c r="N103" s="46">
        <v>0</v>
      </c>
      <c r="O103" s="46">
        <v>0</v>
      </c>
      <c r="P103" s="46">
        <v>0</v>
      </c>
      <c r="Q103" s="46">
        <v>0</v>
      </c>
      <c r="R103" s="46">
        <v>0</v>
      </c>
      <c r="S103" s="46">
        <v>0</v>
      </c>
      <c r="T103" s="46">
        <v>0</v>
      </c>
      <c r="U103" s="46">
        <v>0</v>
      </c>
    </row>
    <row r="104" spans="1:21" s="32" customFormat="1" ht="12.75" customHeight="1" x14ac:dyDescent="0.2">
      <c r="A104" s="35" t="s">
        <v>15</v>
      </c>
      <c r="B104" s="45">
        <v>72</v>
      </c>
      <c r="C104" s="46">
        <v>64</v>
      </c>
      <c r="D104" s="46">
        <v>64</v>
      </c>
      <c r="E104" s="46">
        <v>0</v>
      </c>
      <c r="F104" s="46">
        <v>8</v>
      </c>
      <c r="G104" s="46">
        <v>6</v>
      </c>
      <c r="H104" s="46">
        <v>2</v>
      </c>
      <c r="I104" s="46">
        <v>0</v>
      </c>
      <c r="J104" s="46">
        <v>18</v>
      </c>
      <c r="K104" s="46">
        <v>1240</v>
      </c>
      <c r="L104" s="46">
        <v>0</v>
      </c>
      <c r="M104" s="46">
        <v>0</v>
      </c>
      <c r="N104" s="46">
        <v>0</v>
      </c>
      <c r="O104" s="46">
        <v>0</v>
      </c>
      <c r="P104" s="46">
        <v>0</v>
      </c>
      <c r="Q104" s="46">
        <v>0</v>
      </c>
      <c r="R104" s="46">
        <v>0</v>
      </c>
      <c r="S104" s="46">
        <v>0</v>
      </c>
      <c r="T104" s="46">
        <v>0</v>
      </c>
      <c r="U104" s="46">
        <v>0</v>
      </c>
    </row>
    <row r="105" spans="1:21" s="32" customFormat="1" ht="12.75" hidden="1" customHeight="1" x14ac:dyDescent="0.2">
      <c r="A105" s="35" t="s">
        <v>16</v>
      </c>
      <c r="B105" s="104" t="s">
        <v>372</v>
      </c>
      <c r="C105" s="105"/>
      <c r="D105" s="105"/>
      <c r="E105" s="105"/>
      <c r="F105" s="105"/>
      <c r="G105" s="105"/>
      <c r="H105" s="105"/>
      <c r="I105" s="105"/>
      <c r="J105" s="105"/>
      <c r="K105" s="105"/>
      <c r="L105" s="105"/>
      <c r="M105" s="105"/>
      <c r="N105" s="105"/>
      <c r="O105" s="105"/>
      <c r="P105" s="105"/>
      <c r="Q105" s="105"/>
      <c r="R105" s="105"/>
      <c r="S105" s="105"/>
      <c r="T105" s="105"/>
      <c r="U105" s="106"/>
    </row>
    <row r="106" spans="1:21" s="70" customFormat="1" ht="12.75" customHeight="1" x14ac:dyDescent="0.2">
      <c r="A106" s="35" t="s">
        <v>17</v>
      </c>
      <c r="B106" s="69">
        <v>0</v>
      </c>
      <c r="C106" s="46">
        <v>0</v>
      </c>
      <c r="D106" s="46">
        <v>0</v>
      </c>
      <c r="E106" s="46">
        <v>0</v>
      </c>
      <c r="F106" s="46">
        <v>0</v>
      </c>
      <c r="G106" s="46">
        <v>0</v>
      </c>
      <c r="H106" s="46">
        <v>0</v>
      </c>
      <c r="I106" s="46">
        <v>0</v>
      </c>
      <c r="J106" s="46">
        <v>0</v>
      </c>
      <c r="K106" s="46">
        <v>0</v>
      </c>
      <c r="L106" s="46">
        <v>0</v>
      </c>
      <c r="M106" s="46">
        <v>0</v>
      </c>
      <c r="N106" s="46">
        <v>0</v>
      </c>
      <c r="O106" s="46">
        <v>0</v>
      </c>
      <c r="P106" s="46">
        <v>0</v>
      </c>
      <c r="Q106" s="46">
        <v>0</v>
      </c>
      <c r="R106" s="46">
        <v>0</v>
      </c>
      <c r="S106" s="46">
        <v>0</v>
      </c>
      <c r="T106" s="46">
        <v>0</v>
      </c>
      <c r="U106" s="46">
        <v>0</v>
      </c>
    </row>
    <row r="107" spans="1:21" s="32" customFormat="1" x14ac:dyDescent="0.2">
      <c r="A107" s="35" t="s">
        <v>18</v>
      </c>
      <c r="B107" s="45">
        <v>10</v>
      </c>
      <c r="C107" s="46">
        <v>10</v>
      </c>
      <c r="D107" s="46">
        <v>4</v>
      </c>
      <c r="E107" s="46">
        <v>6</v>
      </c>
      <c r="F107" s="46">
        <v>0</v>
      </c>
      <c r="G107" s="46">
        <v>0</v>
      </c>
      <c r="H107" s="46">
        <v>0</v>
      </c>
      <c r="I107" s="46">
        <v>0</v>
      </c>
      <c r="J107" s="46">
        <v>0</v>
      </c>
      <c r="K107" s="46">
        <v>0</v>
      </c>
      <c r="L107" s="46">
        <v>0</v>
      </c>
      <c r="M107" s="46">
        <v>0</v>
      </c>
      <c r="N107" s="46">
        <v>0</v>
      </c>
      <c r="O107" s="46">
        <v>0</v>
      </c>
      <c r="P107" s="46">
        <v>0</v>
      </c>
      <c r="Q107" s="46">
        <v>0</v>
      </c>
      <c r="R107" s="46">
        <v>0</v>
      </c>
      <c r="S107" s="46">
        <v>0</v>
      </c>
      <c r="T107" s="46">
        <v>0</v>
      </c>
      <c r="U107" s="46">
        <v>0</v>
      </c>
    </row>
    <row r="108" spans="1:21" s="32" customFormat="1" ht="12.75" customHeight="1" x14ac:dyDescent="0.2">
      <c r="A108" s="35" t="s">
        <v>19</v>
      </c>
      <c r="B108" s="45">
        <v>5</v>
      </c>
      <c r="C108" s="46">
        <v>5</v>
      </c>
      <c r="D108" s="46">
        <v>4</v>
      </c>
      <c r="E108" s="46">
        <v>1</v>
      </c>
      <c r="F108" s="46">
        <v>0</v>
      </c>
      <c r="G108" s="46">
        <v>0</v>
      </c>
      <c r="H108" s="46">
        <v>0</v>
      </c>
      <c r="I108" s="46">
        <v>0</v>
      </c>
      <c r="J108" s="46">
        <v>0</v>
      </c>
      <c r="K108" s="46">
        <v>0</v>
      </c>
      <c r="L108" s="46">
        <v>0</v>
      </c>
      <c r="M108" s="46">
        <v>0</v>
      </c>
      <c r="N108" s="46">
        <v>0</v>
      </c>
      <c r="O108" s="46">
        <v>0</v>
      </c>
      <c r="P108" s="46">
        <v>0</v>
      </c>
      <c r="Q108" s="46">
        <v>0</v>
      </c>
      <c r="R108" s="46">
        <v>0</v>
      </c>
      <c r="S108" s="46">
        <v>0</v>
      </c>
      <c r="T108" s="46">
        <v>0</v>
      </c>
      <c r="U108" s="46">
        <v>0</v>
      </c>
    </row>
    <row r="109" spans="1:21" s="32" customFormat="1" ht="12.75" customHeight="1" x14ac:dyDescent="0.2">
      <c r="A109" s="35" t="s">
        <v>20</v>
      </c>
      <c r="B109" s="45">
        <v>40</v>
      </c>
      <c r="C109" s="46">
        <v>40</v>
      </c>
      <c r="D109" s="46">
        <v>4</v>
      </c>
      <c r="E109" s="46">
        <v>36</v>
      </c>
      <c r="F109" s="46">
        <v>7</v>
      </c>
      <c r="G109" s="46">
        <v>7</v>
      </c>
      <c r="H109" s="46">
        <v>0</v>
      </c>
      <c r="I109" s="46">
        <v>0</v>
      </c>
      <c r="J109" s="46">
        <v>16</v>
      </c>
      <c r="K109" s="46">
        <v>0</v>
      </c>
      <c r="L109" s="46">
        <v>0</v>
      </c>
      <c r="M109" s="46">
        <v>0</v>
      </c>
      <c r="N109" s="46">
        <v>0</v>
      </c>
      <c r="O109" s="46">
        <v>0</v>
      </c>
      <c r="P109" s="46">
        <v>0</v>
      </c>
      <c r="Q109" s="46">
        <v>0</v>
      </c>
      <c r="R109" s="46">
        <v>0</v>
      </c>
      <c r="S109" s="46">
        <v>0</v>
      </c>
      <c r="T109" s="46">
        <v>0</v>
      </c>
      <c r="U109" s="46">
        <v>0</v>
      </c>
    </row>
    <row r="110" spans="1:21" s="32" customFormat="1" ht="12.75" customHeight="1" x14ac:dyDescent="0.2">
      <c r="A110" s="35" t="s">
        <v>21</v>
      </c>
      <c r="B110" s="45">
        <v>34</v>
      </c>
      <c r="C110" s="46">
        <v>34</v>
      </c>
      <c r="D110" s="46">
        <v>5</v>
      </c>
      <c r="E110" s="46">
        <v>29</v>
      </c>
      <c r="F110" s="46">
        <v>0</v>
      </c>
      <c r="G110" s="46">
        <v>0</v>
      </c>
      <c r="H110" s="46">
        <v>0</v>
      </c>
      <c r="I110" s="46">
        <v>0</v>
      </c>
      <c r="J110" s="46">
        <v>0</v>
      </c>
      <c r="K110" s="46">
        <v>0</v>
      </c>
      <c r="L110" s="46">
        <v>0</v>
      </c>
      <c r="M110" s="46">
        <v>0</v>
      </c>
      <c r="N110" s="46">
        <v>0</v>
      </c>
      <c r="O110" s="46">
        <v>0</v>
      </c>
      <c r="P110" s="46">
        <v>0</v>
      </c>
      <c r="Q110" s="46">
        <v>0</v>
      </c>
      <c r="R110" s="46">
        <v>0</v>
      </c>
      <c r="S110" s="46">
        <v>0</v>
      </c>
      <c r="T110" s="46">
        <v>0</v>
      </c>
      <c r="U110" s="46">
        <v>0</v>
      </c>
    </row>
    <row r="111" spans="1:21" s="32" customFormat="1" ht="12.75" customHeight="1" x14ac:dyDescent="0.2">
      <c r="A111" s="35" t="s">
        <v>22</v>
      </c>
      <c r="B111" s="45">
        <v>33</v>
      </c>
      <c r="C111" s="46">
        <v>13</v>
      </c>
      <c r="D111" s="46">
        <v>0</v>
      </c>
      <c r="E111" s="46">
        <v>13</v>
      </c>
      <c r="F111" s="46">
        <v>1</v>
      </c>
      <c r="G111" s="46">
        <v>0</v>
      </c>
      <c r="H111" s="46">
        <v>1</v>
      </c>
      <c r="I111" s="46">
        <v>0</v>
      </c>
      <c r="J111" s="46">
        <v>11</v>
      </c>
      <c r="K111" s="46">
        <v>303</v>
      </c>
      <c r="L111" s="46">
        <v>0</v>
      </c>
      <c r="M111" s="46">
        <v>0</v>
      </c>
      <c r="N111" s="46">
        <v>0</v>
      </c>
      <c r="O111" s="46">
        <v>0</v>
      </c>
      <c r="P111" s="46">
        <v>1</v>
      </c>
      <c r="Q111" s="46">
        <v>0</v>
      </c>
      <c r="R111" s="46">
        <v>0</v>
      </c>
      <c r="S111" s="46">
        <v>0</v>
      </c>
      <c r="T111" s="46">
        <v>0</v>
      </c>
      <c r="U111" s="46">
        <v>0</v>
      </c>
    </row>
    <row r="112" spans="1:21" s="32" customFormat="1" ht="12.75" customHeight="1" x14ac:dyDescent="0.2">
      <c r="A112" s="35" t="s">
        <v>23</v>
      </c>
      <c r="B112" s="45">
        <v>127</v>
      </c>
      <c r="C112" s="46">
        <v>32</v>
      </c>
      <c r="D112" s="46">
        <v>1</v>
      </c>
      <c r="E112" s="46">
        <v>31</v>
      </c>
      <c r="F112" s="46">
        <v>0</v>
      </c>
      <c r="G112" s="46">
        <v>0</v>
      </c>
      <c r="H112" s="46">
        <v>0</v>
      </c>
      <c r="I112" s="46">
        <v>0</v>
      </c>
      <c r="J112" s="46">
        <v>15</v>
      </c>
      <c r="K112" s="46">
        <v>80</v>
      </c>
      <c r="L112" s="46">
        <v>0</v>
      </c>
      <c r="M112" s="46">
        <v>0</v>
      </c>
      <c r="N112" s="46">
        <v>0</v>
      </c>
      <c r="O112" s="46">
        <v>0</v>
      </c>
      <c r="P112" s="46">
        <v>0</v>
      </c>
      <c r="Q112" s="46">
        <v>0</v>
      </c>
      <c r="R112" s="46">
        <v>0</v>
      </c>
      <c r="S112" s="46">
        <v>0</v>
      </c>
      <c r="T112" s="46">
        <v>0</v>
      </c>
      <c r="U112" s="46">
        <v>0</v>
      </c>
    </row>
    <row r="113" spans="1:21" s="32" customFormat="1" ht="12.75" customHeight="1" x14ac:dyDescent="0.2">
      <c r="A113" s="35" t="s">
        <v>24</v>
      </c>
      <c r="B113" s="45">
        <v>69</v>
      </c>
      <c r="C113" s="46">
        <v>69</v>
      </c>
      <c r="D113" s="46">
        <v>64</v>
      </c>
      <c r="E113" s="46">
        <v>5</v>
      </c>
      <c r="F113" s="46">
        <v>0</v>
      </c>
      <c r="G113" s="46">
        <v>0</v>
      </c>
      <c r="H113" s="46">
        <v>0</v>
      </c>
      <c r="I113" s="46">
        <v>0</v>
      </c>
      <c r="J113" s="46">
        <v>16</v>
      </c>
      <c r="K113" s="46">
        <v>0</v>
      </c>
      <c r="L113" s="46">
        <v>0</v>
      </c>
      <c r="M113" s="46">
        <v>0</v>
      </c>
      <c r="N113" s="46">
        <v>0</v>
      </c>
      <c r="O113" s="46">
        <v>0</v>
      </c>
      <c r="P113" s="46">
        <v>0</v>
      </c>
      <c r="Q113" s="46">
        <v>0</v>
      </c>
      <c r="R113" s="46">
        <v>0</v>
      </c>
      <c r="S113" s="46">
        <v>0</v>
      </c>
      <c r="T113" s="46">
        <v>0</v>
      </c>
      <c r="U113" s="46">
        <v>0</v>
      </c>
    </row>
    <row r="114" spans="1:21" s="32" customFormat="1" ht="12.75" customHeight="1" x14ac:dyDescent="0.2">
      <c r="A114" s="35" t="s">
        <v>25</v>
      </c>
      <c r="B114" s="45">
        <v>46</v>
      </c>
      <c r="C114" s="46">
        <v>46</v>
      </c>
      <c r="D114" s="46">
        <v>8</v>
      </c>
      <c r="E114" s="46">
        <v>38</v>
      </c>
      <c r="F114" s="46">
        <v>0</v>
      </c>
      <c r="G114" s="46">
        <v>0</v>
      </c>
      <c r="H114" s="46">
        <v>0</v>
      </c>
      <c r="I114" s="46">
        <v>0</v>
      </c>
      <c r="J114" s="46">
        <v>5</v>
      </c>
      <c r="K114" s="46">
        <v>0</v>
      </c>
      <c r="L114" s="46">
        <v>0</v>
      </c>
      <c r="M114" s="46">
        <v>0</v>
      </c>
      <c r="N114" s="46">
        <v>0</v>
      </c>
      <c r="O114" s="46">
        <v>0</v>
      </c>
      <c r="P114" s="46">
        <v>0</v>
      </c>
      <c r="Q114" s="46">
        <v>0</v>
      </c>
      <c r="R114" s="46">
        <v>0</v>
      </c>
      <c r="S114" s="46">
        <v>0</v>
      </c>
      <c r="T114" s="46">
        <v>0</v>
      </c>
      <c r="U114" s="46">
        <v>0</v>
      </c>
    </row>
    <row r="115" spans="1:21" s="32" customFormat="1" ht="12.75" customHeight="1" x14ac:dyDescent="0.2">
      <c r="A115" s="35" t="s">
        <v>26</v>
      </c>
      <c r="B115" s="45">
        <v>95</v>
      </c>
      <c r="C115" s="45">
        <v>75</v>
      </c>
      <c r="D115" s="45">
        <v>67</v>
      </c>
      <c r="E115" s="45">
        <v>8</v>
      </c>
      <c r="F115" s="45">
        <v>20</v>
      </c>
      <c r="G115" s="45">
        <v>2</v>
      </c>
      <c r="H115" s="45">
        <v>53</v>
      </c>
      <c r="I115" s="45">
        <v>0</v>
      </c>
      <c r="J115" s="45">
        <v>31</v>
      </c>
      <c r="K115" s="45">
        <v>9</v>
      </c>
      <c r="L115" s="45">
        <v>0</v>
      </c>
      <c r="M115" s="45">
        <v>0</v>
      </c>
      <c r="N115" s="45">
        <v>0</v>
      </c>
      <c r="O115" s="45">
        <v>0</v>
      </c>
      <c r="P115" s="45">
        <v>0</v>
      </c>
      <c r="Q115" s="45">
        <v>0</v>
      </c>
      <c r="R115" s="45">
        <v>0</v>
      </c>
      <c r="S115" s="45">
        <v>0</v>
      </c>
      <c r="T115" s="45">
        <v>0</v>
      </c>
      <c r="U115" s="45">
        <v>0</v>
      </c>
    </row>
    <row r="116" spans="1:21" s="32" customFormat="1" ht="12.75" hidden="1" customHeight="1" x14ac:dyDescent="0.2">
      <c r="A116" s="35" t="s">
        <v>27</v>
      </c>
      <c r="B116" s="104" t="s">
        <v>372</v>
      </c>
      <c r="C116" s="105"/>
      <c r="D116" s="105"/>
      <c r="E116" s="105"/>
      <c r="F116" s="105"/>
      <c r="G116" s="105"/>
      <c r="H116" s="105"/>
      <c r="I116" s="105"/>
      <c r="J116" s="105"/>
      <c r="K116" s="105"/>
      <c r="L116" s="105"/>
      <c r="M116" s="105"/>
      <c r="N116" s="105"/>
      <c r="O116" s="105"/>
      <c r="P116" s="105"/>
      <c r="Q116" s="105"/>
      <c r="R116" s="105"/>
      <c r="S116" s="105"/>
      <c r="T116" s="105"/>
      <c r="U116" s="106"/>
    </row>
    <row r="117" spans="1:21" s="32" customFormat="1" ht="12.75" customHeight="1" x14ac:dyDescent="0.2">
      <c r="A117" s="35" t="s">
        <v>28</v>
      </c>
      <c r="B117" s="45">
        <v>891</v>
      </c>
      <c r="C117" s="46">
        <v>53</v>
      </c>
      <c r="D117" s="46">
        <v>7</v>
      </c>
      <c r="E117" s="46">
        <v>46</v>
      </c>
      <c r="F117" s="46">
        <v>0</v>
      </c>
      <c r="G117" s="46">
        <v>0</v>
      </c>
      <c r="H117" s="46">
        <v>0</v>
      </c>
      <c r="I117" s="46">
        <v>0</v>
      </c>
      <c r="J117" s="46">
        <v>6</v>
      </c>
      <c r="K117" s="46">
        <v>832</v>
      </c>
      <c r="L117" s="46">
        <v>0</v>
      </c>
      <c r="M117" s="46">
        <v>0</v>
      </c>
      <c r="N117" s="46">
        <v>0</v>
      </c>
      <c r="O117" s="46">
        <v>0</v>
      </c>
      <c r="P117" s="46">
        <v>0</v>
      </c>
      <c r="Q117" s="46">
        <v>0</v>
      </c>
      <c r="R117" s="46">
        <v>0</v>
      </c>
      <c r="S117" s="46">
        <v>0</v>
      </c>
      <c r="T117" s="46">
        <v>0</v>
      </c>
      <c r="U117" s="46">
        <v>0</v>
      </c>
    </row>
    <row r="118" spans="1:21" s="32" customFormat="1" ht="12.75" customHeight="1" x14ac:dyDescent="0.2">
      <c r="A118" s="35" t="s">
        <v>29</v>
      </c>
      <c r="B118" s="45">
        <v>170</v>
      </c>
      <c r="C118" s="46">
        <v>16</v>
      </c>
      <c r="D118" s="46">
        <v>10</v>
      </c>
      <c r="E118" s="46">
        <v>6</v>
      </c>
      <c r="F118" s="46">
        <v>7</v>
      </c>
      <c r="G118" s="46">
        <v>4</v>
      </c>
      <c r="H118" s="46">
        <v>0</v>
      </c>
      <c r="I118" s="46">
        <v>3</v>
      </c>
      <c r="J118" s="46">
        <v>7</v>
      </c>
      <c r="K118" s="46">
        <v>140</v>
      </c>
      <c r="L118" s="46">
        <v>0</v>
      </c>
      <c r="M118" s="46">
        <v>0</v>
      </c>
      <c r="N118" s="46">
        <v>0</v>
      </c>
      <c r="O118" s="46">
        <v>0</v>
      </c>
      <c r="P118" s="46">
        <v>0</v>
      </c>
      <c r="Q118" s="46">
        <v>0</v>
      </c>
      <c r="R118" s="46">
        <v>0</v>
      </c>
      <c r="S118" s="46">
        <v>0</v>
      </c>
      <c r="T118" s="46">
        <v>0</v>
      </c>
      <c r="U118" s="46">
        <v>0</v>
      </c>
    </row>
    <row r="119" spans="1:21" s="32" customFormat="1" ht="12.75" customHeight="1" x14ac:dyDescent="0.2">
      <c r="A119" s="35" t="s">
        <v>30</v>
      </c>
      <c r="B119" s="45">
        <v>14</v>
      </c>
      <c r="C119" s="46">
        <v>14</v>
      </c>
      <c r="D119" s="46">
        <v>14</v>
      </c>
      <c r="E119" s="46">
        <v>0</v>
      </c>
      <c r="F119" s="46">
        <v>0</v>
      </c>
      <c r="G119" s="46">
        <v>0</v>
      </c>
      <c r="H119" s="46">
        <v>0</v>
      </c>
      <c r="I119" s="46">
        <v>0</v>
      </c>
      <c r="J119" s="46">
        <v>0</v>
      </c>
      <c r="K119" s="46">
        <v>0</v>
      </c>
      <c r="L119" s="46">
        <v>0</v>
      </c>
      <c r="M119" s="46">
        <v>0</v>
      </c>
      <c r="N119" s="46">
        <v>0</v>
      </c>
      <c r="O119" s="46">
        <v>0</v>
      </c>
      <c r="P119" s="46">
        <v>0</v>
      </c>
      <c r="Q119" s="46">
        <v>0</v>
      </c>
      <c r="R119" s="46">
        <v>0</v>
      </c>
      <c r="S119" s="46">
        <v>0</v>
      </c>
      <c r="T119" s="46">
        <v>0</v>
      </c>
      <c r="U119" s="46">
        <v>0</v>
      </c>
    </row>
    <row r="120" spans="1:21" s="32" customFormat="1" ht="12.75" customHeight="1" x14ac:dyDescent="0.2">
      <c r="A120" s="35" t="s">
        <v>31</v>
      </c>
      <c r="B120" s="45">
        <v>4</v>
      </c>
      <c r="C120" s="46">
        <v>4</v>
      </c>
      <c r="D120" s="46">
        <v>0</v>
      </c>
      <c r="E120" s="46">
        <v>4</v>
      </c>
      <c r="F120" s="46">
        <v>4</v>
      </c>
      <c r="G120" s="46">
        <v>0</v>
      </c>
      <c r="H120" s="46">
        <v>0</v>
      </c>
      <c r="I120" s="46">
        <v>4</v>
      </c>
      <c r="J120" s="46">
        <v>0</v>
      </c>
      <c r="K120" s="46">
        <v>0</v>
      </c>
      <c r="L120" s="46">
        <v>0</v>
      </c>
      <c r="M120" s="46">
        <v>0</v>
      </c>
      <c r="N120" s="46">
        <v>0</v>
      </c>
      <c r="O120" s="46">
        <v>0</v>
      </c>
      <c r="P120" s="46">
        <v>0</v>
      </c>
      <c r="Q120" s="46">
        <v>0</v>
      </c>
      <c r="R120" s="46">
        <v>0</v>
      </c>
      <c r="S120" s="46">
        <v>0</v>
      </c>
      <c r="T120" s="46">
        <v>0</v>
      </c>
      <c r="U120" s="46">
        <v>0</v>
      </c>
    </row>
    <row r="121" spans="1:21" s="32" customFormat="1" ht="12.75" customHeight="1" x14ac:dyDescent="0.2">
      <c r="A121" s="35" t="s">
        <v>32</v>
      </c>
      <c r="B121" s="45">
        <v>33</v>
      </c>
      <c r="C121" s="46">
        <v>26</v>
      </c>
      <c r="D121" s="46">
        <v>11</v>
      </c>
      <c r="E121" s="46">
        <v>15</v>
      </c>
      <c r="F121" s="46">
        <v>0</v>
      </c>
      <c r="G121" s="46">
        <v>0</v>
      </c>
      <c r="H121" s="46">
        <v>0</v>
      </c>
      <c r="I121" s="46">
        <v>0</v>
      </c>
      <c r="J121" s="46">
        <v>7</v>
      </c>
      <c r="K121" s="46">
        <v>0</v>
      </c>
      <c r="L121" s="46">
        <v>0</v>
      </c>
      <c r="M121" s="46">
        <v>0</v>
      </c>
      <c r="N121" s="46">
        <v>0</v>
      </c>
      <c r="O121" s="46">
        <v>0</v>
      </c>
      <c r="P121" s="46">
        <v>0</v>
      </c>
      <c r="Q121" s="46">
        <v>0</v>
      </c>
      <c r="R121" s="46">
        <v>0</v>
      </c>
      <c r="S121" s="46">
        <v>0</v>
      </c>
      <c r="T121" s="46">
        <v>0</v>
      </c>
      <c r="U121" s="46">
        <v>0</v>
      </c>
    </row>
    <row r="122" spans="1:21" s="32" customFormat="1" ht="12.75" customHeight="1" x14ac:dyDescent="0.2">
      <c r="A122" s="35" t="s">
        <v>33</v>
      </c>
      <c r="B122" s="45">
        <v>170</v>
      </c>
      <c r="C122" s="46">
        <v>154</v>
      </c>
      <c r="D122" s="46">
        <v>3</v>
      </c>
      <c r="E122" s="46">
        <v>151</v>
      </c>
      <c r="F122" s="46">
        <v>2</v>
      </c>
      <c r="G122" s="46">
        <v>2</v>
      </c>
      <c r="H122" s="46">
        <v>0</v>
      </c>
      <c r="I122" s="46">
        <v>0</v>
      </c>
      <c r="J122" s="46">
        <v>14</v>
      </c>
      <c r="K122" s="46">
        <v>14</v>
      </c>
      <c r="L122" s="46">
        <v>0</v>
      </c>
      <c r="M122" s="46">
        <v>0</v>
      </c>
      <c r="N122" s="46">
        <v>0</v>
      </c>
      <c r="O122" s="46">
        <v>0</v>
      </c>
      <c r="P122" s="46">
        <v>0</v>
      </c>
      <c r="Q122" s="46">
        <v>0</v>
      </c>
      <c r="R122" s="46">
        <v>0</v>
      </c>
      <c r="S122" s="46">
        <v>0</v>
      </c>
      <c r="T122" s="46">
        <v>0</v>
      </c>
      <c r="U122" s="46">
        <v>0</v>
      </c>
    </row>
    <row r="123" spans="1:21" s="32" customFormat="1" ht="12.75" customHeight="1" x14ac:dyDescent="0.2">
      <c r="A123" s="35" t="s">
        <v>34</v>
      </c>
      <c r="B123" s="45">
        <v>36</v>
      </c>
      <c r="C123" s="46">
        <v>36</v>
      </c>
      <c r="D123" s="46">
        <v>0</v>
      </c>
      <c r="E123" s="46">
        <v>36</v>
      </c>
      <c r="F123" s="46">
        <v>0</v>
      </c>
      <c r="G123" s="46">
        <v>0</v>
      </c>
      <c r="H123" s="46">
        <v>0</v>
      </c>
      <c r="I123" s="46">
        <v>0</v>
      </c>
      <c r="J123" s="46">
        <v>0</v>
      </c>
      <c r="K123" s="46">
        <v>0</v>
      </c>
      <c r="L123" s="46">
        <v>0</v>
      </c>
      <c r="M123" s="46">
        <v>0</v>
      </c>
      <c r="N123" s="46">
        <v>0</v>
      </c>
      <c r="O123" s="46">
        <v>0</v>
      </c>
      <c r="P123" s="46">
        <v>0</v>
      </c>
      <c r="Q123" s="46">
        <v>0</v>
      </c>
      <c r="R123" s="46">
        <v>0</v>
      </c>
      <c r="S123" s="46">
        <v>0</v>
      </c>
      <c r="T123" s="46">
        <v>0</v>
      </c>
      <c r="U123" s="46">
        <v>0</v>
      </c>
    </row>
    <row r="124" spans="1:21" s="32" customFormat="1" ht="12.75" customHeight="1" x14ac:dyDescent="0.2">
      <c r="A124" s="35" t="s">
        <v>35</v>
      </c>
      <c r="B124" s="45">
        <v>12</v>
      </c>
      <c r="C124" s="46">
        <v>12</v>
      </c>
      <c r="D124" s="46">
        <v>1</v>
      </c>
      <c r="E124" s="46">
        <v>11</v>
      </c>
      <c r="F124" s="46">
        <v>0</v>
      </c>
      <c r="G124" s="46">
        <v>0</v>
      </c>
      <c r="H124" s="46">
        <v>0</v>
      </c>
      <c r="I124" s="46">
        <v>0</v>
      </c>
      <c r="J124" s="46">
        <v>0</v>
      </c>
      <c r="K124" s="46">
        <v>0</v>
      </c>
      <c r="L124" s="46">
        <v>0</v>
      </c>
      <c r="M124" s="46">
        <v>0</v>
      </c>
      <c r="N124" s="46">
        <v>0</v>
      </c>
      <c r="O124" s="46">
        <v>0</v>
      </c>
      <c r="P124" s="46">
        <v>0</v>
      </c>
      <c r="Q124" s="46">
        <v>0</v>
      </c>
      <c r="R124" s="46">
        <v>0</v>
      </c>
      <c r="S124" s="46">
        <v>0</v>
      </c>
      <c r="T124" s="46">
        <v>0</v>
      </c>
      <c r="U124" s="46">
        <v>0</v>
      </c>
    </row>
    <row r="125" spans="1:21" s="32" customFormat="1" ht="12.75" customHeight="1" x14ac:dyDescent="0.2">
      <c r="A125" s="35" t="s">
        <v>36</v>
      </c>
      <c r="B125" s="45">
        <v>28</v>
      </c>
      <c r="C125" s="46">
        <v>28</v>
      </c>
      <c r="D125" s="46">
        <v>8</v>
      </c>
      <c r="E125" s="46">
        <v>20</v>
      </c>
      <c r="F125" s="46">
        <v>0</v>
      </c>
      <c r="G125" s="46">
        <v>0</v>
      </c>
      <c r="H125" s="46">
        <v>0</v>
      </c>
      <c r="I125" s="46">
        <v>0</v>
      </c>
      <c r="J125" s="46">
        <v>11</v>
      </c>
      <c r="K125" s="46">
        <v>886</v>
      </c>
      <c r="L125" s="46">
        <v>0</v>
      </c>
      <c r="M125" s="46">
        <v>0</v>
      </c>
      <c r="N125" s="46">
        <v>0</v>
      </c>
      <c r="O125" s="46">
        <v>0</v>
      </c>
      <c r="P125" s="46">
        <v>0</v>
      </c>
      <c r="Q125" s="46">
        <v>0</v>
      </c>
      <c r="R125" s="46">
        <v>0</v>
      </c>
      <c r="S125" s="46">
        <v>0</v>
      </c>
      <c r="T125" s="46">
        <v>0</v>
      </c>
      <c r="U125" s="46">
        <v>0</v>
      </c>
    </row>
    <row r="126" spans="1:21" s="32" customFormat="1" ht="12.75" customHeight="1" x14ac:dyDescent="0.2">
      <c r="A126" s="35" t="s">
        <v>37</v>
      </c>
      <c r="B126" s="45">
        <v>30</v>
      </c>
      <c r="C126" s="46">
        <v>29</v>
      </c>
      <c r="D126" s="46">
        <v>3</v>
      </c>
      <c r="E126" s="46">
        <v>26</v>
      </c>
      <c r="F126" s="46">
        <v>0</v>
      </c>
      <c r="G126" s="46">
        <v>0</v>
      </c>
      <c r="H126" s="46">
        <v>0</v>
      </c>
      <c r="I126" s="46">
        <v>0</v>
      </c>
      <c r="J126" s="46">
        <v>1</v>
      </c>
      <c r="K126" s="46">
        <v>0</v>
      </c>
      <c r="L126" s="46">
        <v>0</v>
      </c>
      <c r="M126" s="46">
        <v>0</v>
      </c>
      <c r="N126" s="46">
        <v>0</v>
      </c>
      <c r="O126" s="46">
        <v>0</v>
      </c>
      <c r="P126" s="46">
        <v>0</v>
      </c>
      <c r="Q126" s="46">
        <v>0</v>
      </c>
      <c r="R126" s="46">
        <v>0</v>
      </c>
      <c r="S126" s="46">
        <v>0</v>
      </c>
      <c r="T126" s="46">
        <v>0</v>
      </c>
      <c r="U126" s="46">
        <v>0</v>
      </c>
    </row>
    <row r="127" spans="1:21" ht="12.75" customHeight="1" x14ac:dyDescent="0.25">
      <c r="A127" s="9" t="s">
        <v>112</v>
      </c>
      <c r="B127" s="10">
        <f t="shared" ref="B127:T127" si="0">SUM(B8:B126)</f>
        <v>31169</v>
      </c>
      <c r="C127" s="10">
        <f t="shared" si="0"/>
        <v>10608</v>
      </c>
      <c r="D127" s="10">
        <f t="shared" si="0"/>
        <v>4676</v>
      </c>
      <c r="E127" s="10">
        <f t="shared" si="0"/>
        <v>3532</v>
      </c>
      <c r="F127" s="10">
        <f t="shared" si="0"/>
        <v>2149.44</v>
      </c>
      <c r="G127" s="10">
        <f t="shared" si="0"/>
        <v>375</v>
      </c>
      <c r="H127" s="10">
        <f t="shared" si="0"/>
        <v>324</v>
      </c>
      <c r="I127" s="10">
        <f t="shared" si="0"/>
        <v>377</v>
      </c>
      <c r="J127" s="10">
        <f t="shared" si="0"/>
        <v>6231</v>
      </c>
      <c r="K127" s="10">
        <f t="shared" si="0"/>
        <v>77481</v>
      </c>
      <c r="L127" s="10">
        <f t="shared" si="0"/>
        <v>2285</v>
      </c>
      <c r="M127" s="10">
        <f t="shared" si="0"/>
        <v>695</v>
      </c>
      <c r="N127" s="10">
        <f t="shared" si="0"/>
        <v>91253</v>
      </c>
      <c r="O127" s="10">
        <f t="shared" si="0"/>
        <v>0</v>
      </c>
      <c r="P127" s="10">
        <f t="shared" si="0"/>
        <v>35</v>
      </c>
      <c r="Q127" s="10">
        <f t="shared" si="0"/>
        <v>0</v>
      </c>
      <c r="R127" s="10">
        <f t="shared" si="0"/>
        <v>2</v>
      </c>
      <c r="S127" s="10">
        <f t="shared" si="0"/>
        <v>0</v>
      </c>
      <c r="T127" s="10">
        <f t="shared" si="0"/>
        <v>13</v>
      </c>
      <c r="U127" s="10">
        <v>7</v>
      </c>
    </row>
    <row r="128" spans="1:21" x14ac:dyDescent="0.25">
      <c r="A128" s="110"/>
      <c r="E128" s="110"/>
      <c r="F128" s="110"/>
      <c r="G128" s="110"/>
      <c r="H128" s="110"/>
      <c r="I128" s="110"/>
      <c r="J128" s="110"/>
      <c r="K128" s="110"/>
      <c r="L128" s="110"/>
      <c r="M128" s="110"/>
      <c r="N128" s="110"/>
      <c r="O128" s="110"/>
      <c r="P128" s="110"/>
      <c r="Q128" s="110"/>
      <c r="R128" s="110"/>
      <c r="S128" s="110"/>
      <c r="T128" s="110"/>
    </row>
    <row r="129" spans="2:22" ht="15" customHeight="1" x14ac:dyDescent="0.25">
      <c r="B129" s="122" t="s">
        <v>180</v>
      </c>
      <c r="C129" s="122"/>
      <c r="D129" s="122"/>
      <c r="E129" s="122"/>
      <c r="F129" s="122"/>
      <c r="G129" s="122"/>
      <c r="H129" s="122"/>
      <c r="I129" s="122"/>
      <c r="J129" s="122"/>
      <c r="K129" s="122"/>
      <c r="L129" s="122"/>
      <c r="M129" s="122"/>
      <c r="N129" s="122"/>
      <c r="O129" s="122"/>
      <c r="P129" s="122"/>
      <c r="Q129" s="122"/>
      <c r="R129" s="122"/>
      <c r="S129" s="122"/>
      <c r="T129" s="122"/>
      <c r="U129" s="122"/>
      <c r="V129" s="122"/>
    </row>
  </sheetData>
  <mergeCells count="33">
    <mergeCell ref="B47:U47"/>
    <mergeCell ref="B129:V129"/>
    <mergeCell ref="G6:I6"/>
    <mergeCell ref="P6:U6"/>
    <mergeCell ref="C6:E6"/>
    <mergeCell ref="B105:U105"/>
    <mergeCell ref="B116:U116"/>
    <mergeCell ref="B55:U55"/>
    <mergeCell ref="B64:U64"/>
    <mergeCell ref="B98:U98"/>
    <mergeCell ref="F52:U52"/>
    <mergeCell ref="E128:T128"/>
    <mergeCell ref="N4:N5"/>
    <mergeCell ref="O4:O5"/>
    <mergeCell ref="C4:C5"/>
    <mergeCell ref="D4:E4"/>
    <mergeCell ref="B25:U25"/>
    <mergeCell ref="A128:A1048576"/>
    <mergeCell ref="F3:I3"/>
    <mergeCell ref="F4:F5"/>
    <mergeCell ref="G4:I4"/>
    <mergeCell ref="A2:A5"/>
    <mergeCell ref="C3:E3"/>
    <mergeCell ref="B2:U2"/>
    <mergeCell ref="B3:B5"/>
    <mergeCell ref="P3:U3"/>
    <mergeCell ref="P4:P5"/>
    <mergeCell ref="Q4:U4"/>
    <mergeCell ref="J3:O3"/>
    <mergeCell ref="J4:J5"/>
    <mergeCell ref="K4:K5"/>
    <mergeCell ref="L4:L5"/>
    <mergeCell ref="M4:M5"/>
  </mergeCells>
  <pageMargins left="0.25" right="0.25" top="0.31" bottom="0.28000000000000003"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tabColor theme="0"/>
  </sheetPr>
  <dimension ref="A1:Y127"/>
  <sheetViews>
    <sheetView zoomScale="110" zoomScaleNormal="110" workbookViewId="0">
      <pane xSplit="1" ySplit="7" topLeftCell="B8" activePane="bottomRight" state="frozenSplit"/>
      <selection pane="topRight"/>
      <selection pane="bottomLeft" activeCell="A7" sqref="A7"/>
      <selection pane="bottomRight" activeCell="A128" sqref="A128:XFD1048576"/>
    </sheetView>
  </sheetViews>
  <sheetFormatPr defaultColWidth="0" defaultRowHeight="12.75" zeroHeight="1" x14ac:dyDescent="0.25"/>
  <cols>
    <col min="1" max="1" width="23.85546875" style="2" customWidth="1"/>
    <col min="2" max="2" width="10.28515625" style="2" customWidth="1"/>
    <col min="3" max="3" width="10.42578125" style="2" customWidth="1"/>
    <col min="4" max="4" width="10.140625" style="13" customWidth="1"/>
    <col min="5" max="5" width="13" style="13" customWidth="1"/>
    <col min="6" max="6" width="11.7109375" style="2" customWidth="1"/>
    <col min="7" max="7" width="12.140625" style="2" customWidth="1"/>
    <col min="8" max="8" width="11.5703125" style="2" customWidth="1"/>
    <col min="9" max="9" width="15.7109375" style="2" customWidth="1"/>
    <col min="10" max="10" width="13.85546875" style="2" customWidth="1"/>
    <col min="11" max="11" width="10.7109375" style="2" customWidth="1"/>
    <col min="12" max="12" width="11.28515625" style="2" customWidth="1"/>
    <col min="13" max="13" width="11.42578125" style="2" customWidth="1"/>
    <col min="14" max="14" width="12.7109375" style="2" customWidth="1"/>
    <col min="15" max="15" width="11.5703125" style="2" customWidth="1"/>
    <col min="16" max="17" width="12" style="2" customWidth="1"/>
    <col min="18" max="18" width="12.140625" style="2" customWidth="1"/>
    <col min="19" max="19" width="21.28515625" style="2" customWidth="1"/>
    <col min="20" max="20" width="25.5703125" style="2" customWidth="1"/>
    <col min="21" max="21" width="13.140625" style="2" customWidth="1"/>
    <col min="22" max="22" width="21.7109375" style="2" customWidth="1"/>
    <col min="23" max="23" width="11.7109375" style="2" customWidth="1"/>
    <col min="24" max="24" width="12.42578125" style="2" customWidth="1"/>
    <col min="25" max="25" width="39.28515625" style="2" customWidth="1"/>
    <col min="26" max="16384" width="9.140625" style="2" hidden="1"/>
  </cols>
  <sheetData>
    <row r="1" spans="1:25" ht="15" x14ac:dyDescent="0.25">
      <c r="A1" s="4" t="s">
        <v>185</v>
      </c>
      <c r="B1" s="4"/>
    </row>
    <row r="2" spans="1:25" ht="15" customHeight="1" x14ac:dyDescent="0.25">
      <c r="A2" s="127" t="s">
        <v>3</v>
      </c>
      <c r="B2" s="9"/>
      <c r="C2" s="130" t="s">
        <v>186</v>
      </c>
      <c r="D2" s="130"/>
      <c r="E2" s="130"/>
      <c r="F2" s="130"/>
      <c r="G2" s="130"/>
      <c r="H2" s="130"/>
      <c r="I2" s="130"/>
      <c r="J2" s="130"/>
      <c r="K2" s="130"/>
      <c r="L2" s="130"/>
      <c r="M2" s="130"/>
      <c r="N2" s="130"/>
      <c r="O2" s="130"/>
      <c r="P2" s="130"/>
      <c r="Q2" s="130"/>
      <c r="R2" s="130"/>
      <c r="S2" s="130"/>
      <c r="T2" s="130"/>
      <c r="U2" s="130"/>
      <c r="V2" s="130"/>
      <c r="W2" s="130"/>
      <c r="X2" s="130"/>
      <c r="Y2" s="130"/>
    </row>
    <row r="3" spans="1:25" ht="27.75" customHeight="1" x14ac:dyDescent="0.25">
      <c r="A3" s="127"/>
      <c r="B3" s="101" t="s">
        <v>187</v>
      </c>
      <c r="C3" s="102"/>
      <c r="D3" s="102"/>
      <c r="E3" s="102"/>
      <c r="F3" s="102"/>
      <c r="G3" s="102"/>
      <c r="H3" s="102"/>
      <c r="I3" s="103"/>
      <c r="J3" s="92" t="s">
        <v>124</v>
      </c>
      <c r="K3" s="101" t="s">
        <v>197</v>
      </c>
      <c r="L3" s="102"/>
      <c r="M3" s="102"/>
      <c r="N3" s="102"/>
      <c r="O3" s="102"/>
      <c r="P3" s="102"/>
      <c r="Q3" s="102"/>
      <c r="R3" s="103"/>
      <c r="S3" s="129" t="s">
        <v>202</v>
      </c>
      <c r="T3" s="129" t="s">
        <v>0</v>
      </c>
      <c r="U3" s="129" t="s">
        <v>1</v>
      </c>
      <c r="V3" s="129" t="s">
        <v>204</v>
      </c>
      <c r="W3" s="131" t="s">
        <v>2</v>
      </c>
      <c r="X3" s="129" t="s">
        <v>205</v>
      </c>
      <c r="Y3" s="129" t="s">
        <v>206</v>
      </c>
    </row>
    <row r="4" spans="1:25" ht="14.25" customHeight="1" x14ac:dyDescent="0.25">
      <c r="A4" s="127"/>
      <c r="B4" s="96" t="s">
        <v>149</v>
      </c>
      <c r="C4" s="101" t="s">
        <v>198</v>
      </c>
      <c r="D4" s="102"/>
      <c r="E4" s="102"/>
      <c r="F4" s="102"/>
      <c r="G4" s="102"/>
      <c r="H4" s="102"/>
      <c r="I4" s="103"/>
      <c r="J4" s="92"/>
      <c r="K4" s="96" t="s">
        <v>149</v>
      </c>
      <c r="L4" s="101" t="s">
        <v>199</v>
      </c>
      <c r="M4" s="102"/>
      <c r="N4" s="102"/>
      <c r="O4" s="102"/>
      <c r="P4" s="102"/>
      <c r="Q4" s="102"/>
      <c r="R4" s="103"/>
      <c r="S4" s="129"/>
      <c r="T4" s="129"/>
      <c r="U4" s="129"/>
      <c r="V4" s="129"/>
      <c r="W4" s="132"/>
      <c r="X4" s="129"/>
      <c r="Y4" s="129"/>
    </row>
    <row r="5" spans="1:25" ht="83.25" customHeight="1" x14ac:dyDescent="0.25">
      <c r="A5" s="127"/>
      <c r="B5" s="98"/>
      <c r="C5" s="6" t="s">
        <v>188</v>
      </c>
      <c r="D5" s="12" t="s">
        <v>189</v>
      </c>
      <c r="E5" s="12" t="s">
        <v>190</v>
      </c>
      <c r="F5" s="6" t="s">
        <v>194</v>
      </c>
      <c r="G5" s="6" t="s">
        <v>191</v>
      </c>
      <c r="H5" s="6" t="s">
        <v>192</v>
      </c>
      <c r="I5" s="6" t="s">
        <v>193</v>
      </c>
      <c r="J5" s="92"/>
      <c r="K5" s="98"/>
      <c r="L5" s="6" t="s">
        <v>200</v>
      </c>
      <c r="M5" s="6" t="s">
        <v>189</v>
      </c>
      <c r="N5" s="6" t="s">
        <v>190</v>
      </c>
      <c r="O5" s="6" t="s">
        <v>194</v>
      </c>
      <c r="P5" s="6" t="s">
        <v>191</v>
      </c>
      <c r="Q5" s="6" t="s">
        <v>192</v>
      </c>
      <c r="R5" s="6" t="s">
        <v>201</v>
      </c>
      <c r="S5" s="129"/>
      <c r="T5" s="129"/>
      <c r="U5" s="129"/>
      <c r="V5" s="129"/>
      <c r="W5" s="133"/>
      <c r="X5" s="129"/>
      <c r="Y5" s="129"/>
    </row>
    <row r="6" spans="1:25" s="1" customFormat="1" ht="21" x14ac:dyDescent="0.25">
      <c r="A6" s="7" t="s">
        <v>140</v>
      </c>
      <c r="B6" s="7"/>
      <c r="C6" s="128" t="s">
        <v>195</v>
      </c>
      <c r="D6" s="128"/>
      <c r="E6" s="128"/>
      <c r="F6" s="128"/>
      <c r="G6" s="128"/>
      <c r="H6" s="128"/>
      <c r="I6" s="128"/>
      <c r="J6" s="6" t="s">
        <v>196</v>
      </c>
      <c r="K6" s="107" t="s">
        <v>142</v>
      </c>
      <c r="L6" s="108"/>
      <c r="M6" s="108"/>
      <c r="N6" s="108"/>
      <c r="O6" s="108"/>
      <c r="P6" s="108"/>
      <c r="Q6" s="108"/>
      <c r="R6" s="109"/>
      <c r="S6" s="6" t="s">
        <v>141</v>
      </c>
      <c r="T6" s="6" t="s">
        <v>143</v>
      </c>
      <c r="U6" s="6" t="s">
        <v>203</v>
      </c>
      <c r="V6" s="6" t="s">
        <v>144</v>
      </c>
      <c r="W6" s="6" t="s">
        <v>145</v>
      </c>
      <c r="X6" s="6" t="s">
        <v>125</v>
      </c>
      <c r="Y6" s="6" t="s">
        <v>125</v>
      </c>
    </row>
    <row r="7" spans="1:25" s="1" customFormat="1" ht="10.5" x14ac:dyDescent="0.25">
      <c r="A7" s="8"/>
      <c r="B7" s="22">
        <v>190</v>
      </c>
      <c r="C7" s="19">
        <v>191</v>
      </c>
      <c r="D7" s="21">
        <v>192</v>
      </c>
      <c r="E7" s="21">
        <v>193</v>
      </c>
      <c r="F7" s="19">
        <v>194</v>
      </c>
      <c r="G7" s="19">
        <v>195</v>
      </c>
      <c r="H7" s="19">
        <v>196</v>
      </c>
      <c r="I7" s="19">
        <v>197</v>
      </c>
      <c r="J7" s="19">
        <v>200</v>
      </c>
      <c r="K7" s="19">
        <v>210</v>
      </c>
      <c r="L7" s="19">
        <v>211</v>
      </c>
      <c r="M7" s="21">
        <v>212</v>
      </c>
      <c r="N7" s="19">
        <v>213</v>
      </c>
      <c r="O7" s="19">
        <v>214</v>
      </c>
      <c r="P7" s="19">
        <v>215</v>
      </c>
      <c r="Q7" s="19">
        <v>216</v>
      </c>
      <c r="R7" s="19">
        <v>217</v>
      </c>
      <c r="S7" s="19">
        <v>220</v>
      </c>
      <c r="T7" s="19">
        <v>230</v>
      </c>
      <c r="U7" s="19">
        <v>240</v>
      </c>
      <c r="V7" s="19">
        <v>250</v>
      </c>
      <c r="W7" s="19">
        <v>260</v>
      </c>
      <c r="X7" s="19">
        <v>270</v>
      </c>
      <c r="Y7" s="19">
        <v>280</v>
      </c>
    </row>
    <row r="8" spans="1:25" s="28" customFormat="1" ht="15" customHeight="1" x14ac:dyDescent="0.2">
      <c r="A8" s="35" t="s">
        <v>254</v>
      </c>
      <c r="B8" s="45">
        <v>74</v>
      </c>
      <c r="C8" s="46">
        <v>7</v>
      </c>
      <c r="D8" s="46">
        <v>6</v>
      </c>
      <c r="E8" s="46">
        <v>31</v>
      </c>
      <c r="F8" s="46">
        <v>0</v>
      </c>
      <c r="G8" s="46">
        <v>3</v>
      </c>
      <c r="H8" s="46">
        <v>0</v>
      </c>
      <c r="I8" s="46">
        <v>27</v>
      </c>
      <c r="J8" s="46">
        <v>0</v>
      </c>
      <c r="K8" s="46">
        <v>2</v>
      </c>
      <c r="L8" s="46">
        <v>2</v>
      </c>
      <c r="M8" s="46">
        <v>0</v>
      </c>
      <c r="N8" s="46">
        <v>0</v>
      </c>
      <c r="O8" s="46">
        <v>0</v>
      </c>
      <c r="P8" s="46">
        <v>0</v>
      </c>
      <c r="Q8" s="46">
        <v>0</v>
      </c>
      <c r="R8" s="46">
        <v>0</v>
      </c>
      <c r="S8" s="46">
        <v>53</v>
      </c>
      <c r="T8" s="46">
        <v>3</v>
      </c>
      <c r="U8" s="46">
        <v>2</v>
      </c>
      <c r="V8" s="46">
        <v>15</v>
      </c>
      <c r="W8" s="46">
        <v>113</v>
      </c>
      <c r="X8" s="46">
        <v>148</v>
      </c>
      <c r="Y8" s="46">
        <v>0</v>
      </c>
    </row>
    <row r="9" spans="1:25" s="28" customFormat="1" ht="15" customHeight="1" x14ac:dyDescent="0.2">
      <c r="A9" s="35" t="s">
        <v>255</v>
      </c>
      <c r="B9" s="45">
        <v>0</v>
      </c>
      <c r="C9" s="46">
        <v>0</v>
      </c>
      <c r="D9" s="46">
        <v>0</v>
      </c>
      <c r="E9" s="46">
        <v>0</v>
      </c>
      <c r="F9" s="46">
        <v>0</v>
      </c>
      <c r="G9" s="46">
        <v>0</v>
      </c>
      <c r="H9" s="46">
        <v>0</v>
      </c>
      <c r="I9" s="46">
        <v>0</v>
      </c>
      <c r="J9" s="46">
        <v>0</v>
      </c>
      <c r="K9" s="46">
        <v>1</v>
      </c>
      <c r="L9" s="46">
        <v>0</v>
      </c>
      <c r="M9" s="46">
        <v>0</v>
      </c>
      <c r="N9" s="46">
        <v>0</v>
      </c>
      <c r="O9" s="46">
        <v>0</v>
      </c>
      <c r="P9" s="46">
        <v>1</v>
      </c>
      <c r="Q9" s="46">
        <v>0</v>
      </c>
      <c r="R9" s="46">
        <v>0</v>
      </c>
      <c r="S9" s="46">
        <v>27</v>
      </c>
      <c r="T9" s="46">
        <v>0</v>
      </c>
      <c r="U9" s="46">
        <v>0</v>
      </c>
      <c r="V9" s="46">
        <v>2</v>
      </c>
      <c r="W9" s="46">
        <v>49</v>
      </c>
      <c r="X9" s="46">
        <v>1</v>
      </c>
      <c r="Y9" s="46">
        <v>0</v>
      </c>
    </row>
    <row r="10" spans="1:25" s="28" customFormat="1" ht="15" customHeight="1" x14ac:dyDescent="0.2">
      <c r="A10" s="35" t="s">
        <v>256</v>
      </c>
      <c r="B10" s="45">
        <v>1</v>
      </c>
      <c r="C10" s="45">
        <v>0</v>
      </c>
      <c r="D10" s="45">
        <v>0</v>
      </c>
      <c r="E10" s="45">
        <v>0</v>
      </c>
      <c r="F10" s="45">
        <v>0</v>
      </c>
      <c r="G10" s="45">
        <v>0</v>
      </c>
      <c r="H10" s="45">
        <v>1</v>
      </c>
      <c r="I10" s="45">
        <v>0</v>
      </c>
      <c r="J10" s="45">
        <v>0</v>
      </c>
      <c r="K10" s="46">
        <v>0</v>
      </c>
      <c r="L10" s="45">
        <v>0</v>
      </c>
      <c r="M10" s="45">
        <v>0</v>
      </c>
      <c r="N10" s="45">
        <v>0</v>
      </c>
      <c r="O10" s="45">
        <v>0</v>
      </c>
      <c r="P10" s="45">
        <v>0</v>
      </c>
      <c r="Q10" s="45">
        <v>0</v>
      </c>
      <c r="R10" s="45">
        <v>0</v>
      </c>
      <c r="S10" s="46">
        <v>14</v>
      </c>
      <c r="T10" s="46">
        <v>0</v>
      </c>
      <c r="U10" s="46">
        <v>0</v>
      </c>
      <c r="V10" s="46">
        <v>0</v>
      </c>
      <c r="W10" s="46">
        <v>0</v>
      </c>
      <c r="X10" s="46">
        <v>0</v>
      </c>
      <c r="Y10" s="46">
        <v>0</v>
      </c>
    </row>
    <row r="11" spans="1:25" s="28" customFormat="1" ht="15" customHeight="1" x14ac:dyDescent="0.2">
      <c r="A11" s="35" t="s">
        <v>257</v>
      </c>
      <c r="B11" s="45">
        <v>2</v>
      </c>
      <c r="C11" s="46">
        <v>0</v>
      </c>
      <c r="D11" s="46">
        <v>0</v>
      </c>
      <c r="E11" s="46">
        <v>2</v>
      </c>
      <c r="F11" s="46">
        <v>0</v>
      </c>
      <c r="G11" s="46">
        <v>0</v>
      </c>
      <c r="H11" s="46">
        <v>0</v>
      </c>
      <c r="I11" s="46">
        <v>0</v>
      </c>
      <c r="J11" s="46">
        <v>0</v>
      </c>
      <c r="K11" s="46">
        <v>0</v>
      </c>
      <c r="L11" s="46">
        <v>0</v>
      </c>
      <c r="M11" s="46">
        <v>0</v>
      </c>
      <c r="N11" s="46">
        <v>0</v>
      </c>
      <c r="O11" s="46">
        <v>0</v>
      </c>
      <c r="P11" s="46">
        <v>0</v>
      </c>
      <c r="Q11" s="46">
        <v>0</v>
      </c>
      <c r="R11" s="46">
        <v>0</v>
      </c>
      <c r="S11" s="46">
        <v>2</v>
      </c>
      <c r="T11" s="46">
        <v>0</v>
      </c>
      <c r="U11" s="46">
        <v>0</v>
      </c>
      <c r="V11" s="46">
        <v>2</v>
      </c>
      <c r="W11" s="46">
        <v>0</v>
      </c>
      <c r="X11" s="46">
        <v>1</v>
      </c>
      <c r="Y11" s="46">
        <v>0</v>
      </c>
    </row>
    <row r="12" spans="1:25" s="28" customFormat="1" ht="15" customHeight="1" x14ac:dyDescent="0.2">
      <c r="A12" s="35" t="s">
        <v>258</v>
      </c>
      <c r="B12" s="45">
        <v>0</v>
      </c>
      <c r="C12" s="45">
        <v>0</v>
      </c>
      <c r="D12" s="45">
        <v>0</v>
      </c>
      <c r="E12" s="45">
        <v>0</v>
      </c>
      <c r="F12" s="45">
        <v>0</v>
      </c>
      <c r="G12" s="45">
        <v>0</v>
      </c>
      <c r="H12" s="45">
        <v>0</v>
      </c>
      <c r="I12" s="45">
        <v>0</v>
      </c>
      <c r="J12" s="45">
        <v>0</v>
      </c>
      <c r="K12" s="46">
        <v>0</v>
      </c>
      <c r="L12" s="45">
        <v>0</v>
      </c>
      <c r="M12" s="45">
        <v>0</v>
      </c>
      <c r="N12" s="45">
        <v>0</v>
      </c>
      <c r="O12" s="45">
        <v>0</v>
      </c>
      <c r="P12" s="45">
        <v>0</v>
      </c>
      <c r="Q12" s="45">
        <v>0</v>
      </c>
      <c r="R12" s="45">
        <v>0</v>
      </c>
      <c r="S12" s="46">
        <v>7</v>
      </c>
      <c r="T12" s="46">
        <v>0</v>
      </c>
      <c r="U12" s="46">
        <v>0</v>
      </c>
      <c r="V12" s="46">
        <v>0</v>
      </c>
      <c r="W12" s="46">
        <v>0</v>
      </c>
      <c r="X12" s="46">
        <v>4</v>
      </c>
      <c r="Y12" s="46">
        <v>0</v>
      </c>
    </row>
    <row r="13" spans="1:25" s="28" customFormat="1" ht="15" customHeight="1" x14ac:dyDescent="0.2">
      <c r="A13" s="35" t="s">
        <v>259</v>
      </c>
      <c r="B13" s="45">
        <v>4</v>
      </c>
      <c r="C13" s="46">
        <v>0</v>
      </c>
      <c r="D13" s="46">
        <v>1</v>
      </c>
      <c r="E13" s="46">
        <v>2</v>
      </c>
      <c r="F13" s="46">
        <v>0</v>
      </c>
      <c r="G13" s="46">
        <v>0</v>
      </c>
      <c r="H13" s="46">
        <v>1</v>
      </c>
      <c r="I13" s="46">
        <v>0</v>
      </c>
      <c r="J13" s="46">
        <v>0</v>
      </c>
      <c r="K13" s="46">
        <v>7</v>
      </c>
      <c r="L13" s="46">
        <v>2</v>
      </c>
      <c r="M13" s="46">
        <v>1</v>
      </c>
      <c r="N13" s="46">
        <v>3</v>
      </c>
      <c r="O13" s="46">
        <v>0</v>
      </c>
      <c r="P13" s="46">
        <v>1</v>
      </c>
      <c r="Q13" s="46">
        <v>0</v>
      </c>
      <c r="R13" s="46">
        <v>0</v>
      </c>
      <c r="S13" s="46">
        <v>18</v>
      </c>
      <c r="T13" s="46">
        <v>0</v>
      </c>
      <c r="U13" s="46">
        <v>1</v>
      </c>
      <c r="V13" s="46">
        <v>8</v>
      </c>
      <c r="W13" s="46">
        <v>42</v>
      </c>
      <c r="X13" s="46">
        <v>0</v>
      </c>
      <c r="Y13" s="46">
        <v>0</v>
      </c>
    </row>
    <row r="14" spans="1:25" s="28" customFormat="1" ht="15" customHeight="1" x14ac:dyDescent="0.2">
      <c r="A14" s="35" t="s">
        <v>260</v>
      </c>
      <c r="B14" s="45">
        <v>4</v>
      </c>
      <c r="C14" s="45">
        <v>4</v>
      </c>
      <c r="D14" s="45">
        <v>0</v>
      </c>
      <c r="E14" s="45">
        <v>0</v>
      </c>
      <c r="F14" s="45">
        <v>0</v>
      </c>
      <c r="G14" s="45">
        <v>0</v>
      </c>
      <c r="H14" s="45">
        <v>0</v>
      </c>
      <c r="I14" s="45">
        <v>0</v>
      </c>
      <c r="J14" s="45">
        <v>0</v>
      </c>
      <c r="K14" s="46">
        <v>0</v>
      </c>
      <c r="L14" s="45">
        <v>0</v>
      </c>
      <c r="M14" s="45">
        <v>0</v>
      </c>
      <c r="N14" s="45">
        <v>0</v>
      </c>
      <c r="O14" s="45">
        <v>0</v>
      </c>
      <c r="P14" s="45">
        <v>0</v>
      </c>
      <c r="Q14" s="45">
        <v>0</v>
      </c>
      <c r="R14" s="45">
        <v>0</v>
      </c>
      <c r="S14" s="46">
        <v>11</v>
      </c>
      <c r="T14" s="46">
        <v>0</v>
      </c>
      <c r="U14" s="46">
        <v>0</v>
      </c>
      <c r="V14" s="46">
        <v>3</v>
      </c>
      <c r="W14" s="46">
        <v>60</v>
      </c>
      <c r="X14" s="46">
        <v>0</v>
      </c>
      <c r="Y14" s="46">
        <v>0</v>
      </c>
    </row>
    <row r="15" spans="1:25" s="28" customFormat="1" ht="15" customHeight="1" x14ac:dyDescent="0.2">
      <c r="A15" s="35" t="s">
        <v>261</v>
      </c>
      <c r="B15" s="45">
        <v>4</v>
      </c>
      <c r="C15" s="46">
        <v>0</v>
      </c>
      <c r="D15" s="46">
        <v>0</v>
      </c>
      <c r="E15" s="46">
        <v>0</v>
      </c>
      <c r="F15" s="46">
        <v>0</v>
      </c>
      <c r="G15" s="46">
        <v>0</v>
      </c>
      <c r="H15" s="46">
        <v>0</v>
      </c>
      <c r="I15" s="46">
        <v>4</v>
      </c>
      <c r="J15" s="46">
        <v>0</v>
      </c>
      <c r="K15" s="46">
        <v>0</v>
      </c>
      <c r="L15" s="46">
        <v>0</v>
      </c>
      <c r="M15" s="46">
        <v>0</v>
      </c>
      <c r="N15" s="46">
        <v>0</v>
      </c>
      <c r="O15" s="46">
        <v>0</v>
      </c>
      <c r="P15" s="46">
        <v>0</v>
      </c>
      <c r="Q15" s="46">
        <v>0</v>
      </c>
      <c r="R15" s="46">
        <v>0</v>
      </c>
      <c r="S15" s="46">
        <v>0</v>
      </c>
      <c r="T15" s="46">
        <v>0</v>
      </c>
      <c r="U15" s="46">
        <v>0</v>
      </c>
      <c r="V15" s="46">
        <v>5</v>
      </c>
      <c r="W15" s="46">
        <v>0</v>
      </c>
      <c r="X15" s="46">
        <v>0</v>
      </c>
      <c r="Y15" s="46">
        <v>0</v>
      </c>
    </row>
    <row r="16" spans="1:25" s="28" customFormat="1" ht="15" customHeight="1" x14ac:dyDescent="0.2">
      <c r="A16" s="35" t="s">
        <v>262</v>
      </c>
      <c r="B16" s="45">
        <v>4</v>
      </c>
      <c r="C16" s="45">
        <v>0</v>
      </c>
      <c r="D16" s="45">
        <v>2</v>
      </c>
      <c r="E16" s="45">
        <v>2</v>
      </c>
      <c r="F16" s="45">
        <v>0</v>
      </c>
      <c r="G16" s="45">
        <v>0</v>
      </c>
      <c r="H16" s="45">
        <v>0</v>
      </c>
      <c r="I16" s="45">
        <v>0</v>
      </c>
      <c r="J16" s="45">
        <v>0</v>
      </c>
      <c r="K16" s="46">
        <v>0</v>
      </c>
      <c r="L16" s="45">
        <v>0</v>
      </c>
      <c r="M16" s="45">
        <v>0</v>
      </c>
      <c r="N16" s="45">
        <v>0</v>
      </c>
      <c r="O16" s="45">
        <v>0</v>
      </c>
      <c r="P16" s="45">
        <v>0</v>
      </c>
      <c r="Q16" s="45">
        <v>0</v>
      </c>
      <c r="R16" s="45">
        <v>0</v>
      </c>
      <c r="S16" s="46">
        <v>6</v>
      </c>
      <c r="T16" s="46">
        <v>0</v>
      </c>
      <c r="U16" s="46">
        <v>0</v>
      </c>
      <c r="V16" s="46">
        <v>3</v>
      </c>
      <c r="W16" s="46">
        <v>0</v>
      </c>
      <c r="X16" s="46">
        <v>0</v>
      </c>
      <c r="Y16" s="46">
        <v>0</v>
      </c>
    </row>
    <row r="17" spans="1:25" s="28" customFormat="1" x14ac:dyDescent="0.2">
      <c r="A17" s="35" t="s">
        <v>4</v>
      </c>
      <c r="B17" s="45">
        <v>4</v>
      </c>
      <c r="C17" s="30">
        <v>3</v>
      </c>
      <c r="D17" s="30">
        <v>0</v>
      </c>
      <c r="E17" s="30">
        <v>1</v>
      </c>
      <c r="F17" s="30">
        <v>0</v>
      </c>
      <c r="G17" s="30">
        <v>0</v>
      </c>
      <c r="H17" s="30">
        <v>0</v>
      </c>
      <c r="I17" s="30">
        <v>0</v>
      </c>
      <c r="J17" s="30">
        <v>0</v>
      </c>
      <c r="K17" s="46">
        <v>0</v>
      </c>
      <c r="L17" s="30">
        <v>0</v>
      </c>
      <c r="M17" s="30">
        <v>0</v>
      </c>
      <c r="N17" s="30">
        <v>0</v>
      </c>
      <c r="O17" s="30">
        <v>0</v>
      </c>
      <c r="P17" s="30">
        <v>0</v>
      </c>
      <c r="Q17" s="30">
        <v>0</v>
      </c>
      <c r="R17" s="30">
        <v>0</v>
      </c>
      <c r="S17" s="30">
        <v>1</v>
      </c>
      <c r="T17" s="30">
        <v>0</v>
      </c>
      <c r="U17" s="30">
        <v>0</v>
      </c>
      <c r="V17" s="30">
        <v>0</v>
      </c>
      <c r="W17" s="30">
        <v>0</v>
      </c>
      <c r="X17" s="30">
        <v>0</v>
      </c>
      <c r="Y17" s="30">
        <v>0</v>
      </c>
    </row>
    <row r="18" spans="1:25" s="28" customFormat="1" x14ac:dyDescent="0.2">
      <c r="A18" s="35" t="s">
        <v>5</v>
      </c>
      <c r="B18" s="45">
        <v>0</v>
      </c>
      <c r="C18" s="30">
        <v>0</v>
      </c>
      <c r="D18" s="30">
        <v>0</v>
      </c>
      <c r="E18" s="30">
        <v>0</v>
      </c>
      <c r="F18" s="30">
        <v>0</v>
      </c>
      <c r="G18" s="30">
        <v>0</v>
      </c>
      <c r="H18" s="30">
        <v>0</v>
      </c>
      <c r="I18" s="30">
        <v>0</v>
      </c>
      <c r="J18" s="30">
        <v>0</v>
      </c>
      <c r="K18" s="46">
        <v>0</v>
      </c>
      <c r="L18" s="30">
        <v>0</v>
      </c>
      <c r="M18" s="30">
        <v>0</v>
      </c>
      <c r="N18" s="30">
        <v>0</v>
      </c>
      <c r="O18" s="30">
        <v>0</v>
      </c>
      <c r="P18" s="30">
        <v>0</v>
      </c>
      <c r="Q18" s="30">
        <v>0</v>
      </c>
      <c r="R18" s="30">
        <v>0</v>
      </c>
      <c r="S18" s="30">
        <v>0</v>
      </c>
      <c r="T18" s="30">
        <v>0</v>
      </c>
      <c r="U18" s="30">
        <v>0</v>
      </c>
      <c r="V18" s="30">
        <v>0</v>
      </c>
      <c r="W18" s="30">
        <v>0</v>
      </c>
      <c r="X18" s="30">
        <v>0</v>
      </c>
      <c r="Y18" s="30">
        <v>0</v>
      </c>
    </row>
    <row r="19" spans="1:25" s="28" customFormat="1" x14ac:dyDescent="0.2">
      <c r="A19" s="35" t="s">
        <v>6</v>
      </c>
      <c r="B19" s="45">
        <v>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row>
    <row r="20" spans="1:25" s="28" customFormat="1" ht="13.5" customHeight="1" x14ac:dyDescent="0.2">
      <c r="A20" s="35" t="s">
        <v>114</v>
      </c>
      <c r="B20" s="45">
        <v>0</v>
      </c>
      <c r="C20" s="56">
        <v>0</v>
      </c>
      <c r="D20" s="56">
        <v>0</v>
      </c>
      <c r="E20" s="56">
        <v>0</v>
      </c>
      <c r="F20" s="56">
        <v>0</v>
      </c>
      <c r="G20" s="56">
        <v>0</v>
      </c>
      <c r="H20" s="56">
        <v>0</v>
      </c>
      <c r="I20" s="56">
        <v>0</v>
      </c>
      <c r="J20" s="56">
        <v>0</v>
      </c>
      <c r="K20" s="46">
        <v>0</v>
      </c>
      <c r="L20" s="56">
        <v>0</v>
      </c>
      <c r="M20" s="56">
        <v>0</v>
      </c>
      <c r="N20" s="56">
        <v>0</v>
      </c>
      <c r="O20" s="56">
        <v>0</v>
      </c>
      <c r="P20" s="56">
        <v>0</v>
      </c>
      <c r="Q20" s="56">
        <v>0</v>
      </c>
      <c r="R20" s="56">
        <v>0</v>
      </c>
      <c r="S20" s="56">
        <v>0</v>
      </c>
      <c r="T20" s="56">
        <v>0</v>
      </c>
      <c r="U20" s="56">
        <v>0</v>
      </c>
      <c r="V20" s="46">
        <v>0</v>
      </c>
      <c r="W20" s="46">
        <v>0</v>
      </c>
      <c r="X20" s="46">
        <v>0</v>
      </c>
      <c r="Y20" s="46">
        <v>0</v>
      </c>
    </row>
    <row r="21" spans="1:25" s="28" customFormat="1" ht="14.25" customHeight="1" x14ac:dyDescent="0.2">
      <c r="A21" s="35" t="s">
        <v>7</v>
      </c>
      <c r="B21" s="45">
        <v>0</v>
      </c>
      <c r="C21" s="30">
        <v>0</v>
      </c>
      <c r="D21" s="30">
        <v>0</v>
      </c>
      <c r="E21" s="30">
        <v>0</v>
      </c>
      <c r="F21" s="30">
        <v>0</v>
      </c>
      <c r="G21" s="30">
        <v>0</v>
      </c>
      <c r="H21" s="30">
        <v>0</v>
      </c>
      <c r="I21" s="30">
        <v>0</v>
      </c>
      <c r="J21" s="30">
        <v>0</v>
      </c>
      <c r="K21" s="46">
        <v>0</v>
      </c>
      <c r="L21" s="30">
        <v>0</v>
      </c>
      <c r="M21" s="30">
        <v>0</v>
      </c>
      <c r="N21" s="30">
        <v>0</v>
      </c>
      <c r="O21" s="30">
        <v>0</v>
      </c>
      <c r="P21" s="30">
        <v>0</v>
      </c>
      <c r="Q21" s="30">
        <v>0</v>
      </c>
      <c r="R21" s="30">
        <v>0</v>
      </c>
      <c r="S21" s="30">
        <v>0</v>
      </c>
      <c r="T21" s="30">
        <v>0</v>
      </c>
      <c r="U21" s="30">
        <v>0</v>
      </c>
      <c r="V21" s="30">
        <v>0</v>
      </c>
      <c r="W21" s="30">
        <v>0</v>
      </c>
      <c r="X21" s="30">
        <v>0</v>
      </c>
      <c r="Y21" s="30">
        <v>0</v>
      </c>
    </row>
    <row r="22" spans="1:25" s="28" customFormat="1" x14ac:dyDescent="0.2">
      <c r="A22" s="35" t="s">
        <v>8</v>
      </c>
      <c r="B22" s="45">
        <v>0</v>
      </c>
      <c r="C22" s="30">
        <v>0</v>
      </c>
      <c r="D22" s="30">
        <v>0</v>
      </c>
      <c r="E22" s="30">
        <v>0</v>
      </c>
      <c r="F22" s="30">
        <v>0</v>
      </c>
      <c r="G22" s="30">
        <v>0</v>
      </c>
      <c r="H22" s="30">
        <v>0</v>
      </c>
      <c r="I22" s="30">
        <v>0</v>
      </c>
      <c r="J22" s="30">
        <v>0</v>
      </c>
      <c r="K22" s="46">
        <v>0</v>
      </c>
      <c r="L22" s="30">
        <v>0</v>
      </c>
      <c r="M22" s="30">
        <v>0</v>
      </c>
      <c r="N22" s="30">
        <v>0</v>
      </c>
      <c r="O22" s="30">
        <v>0</v>
      </c>
      <c r="P22" s="30">
        <v>0</v>
      </c>
      <c r="Q22" s="30">
        <v>0</v>
      </c>
      <c r="R22" s="30">
        <v>0</v>
      </c>
      <c r="S22" s="46">
        <v>0</v>
      </c>
      <c r="T22" s="46">
        <v>0</v>
      </c>
      <c r="U22" s="46">
        <v>0</v>
      </c>
      <c r="V22" s="46">
        <v>0</v>
      </c>
      <c r="W22" s="46">
        <v>0</v>
      </c>
      <c r="X22" s="46">
        <v>0</v>
      </c>
      <c r="Y22" s="46">
        <v>0</v>
      </c>
    </row>
    <row r="23" spans="1:25" s="28" customFormat="1" x14ac:dyDescent="0.2">
      <c r="A23" s="35" t="s">
        <v>9</v>
      </c>
      <c r="B23" s="45">
        <v>0</v>
      </c>
      <c r="C23" s="30">
        <v>0</v>
      </c>
      <c r="D23" s="30">
        <v>0</v>
      </c>
      <c r="E23" s="30">
        <v>0</v>
      </c>
      <c r="F23" s="30">
        <v>0</v>
      </c>
      <c r="G23" s="30">
        <v>0</v>
      </c>
      <c r="H23" s="30">
        <v>0</v>
      </c>
      <c r="I23" s="30">
        <v>0</v>
      </c>
      <c r="J23" s="30">
        <v>0</v>
      </c>
      <c r="K23" s="46">
        <v>0</v>
      </c>
      <c r="L23" s="30">
        <v>0</v>
      </c>
      <c r="M23" s="71">
        <v>0</v>
      </c>
      <c r="N23" s="30">
        <v>0</v>
      </c>
      <c r="O23" s="30">
        <v>0</v>
      </c>
      <c r="P23" s="30">
        <v>0</v>
      </c>
      <c r="Q23" s="30">
        <v>0</v>
      </c>
      <c r="R23" s="30">
        <v>0</v>
      </c>
      <c r="S23" s="30">
        <v>0</v>
      </c>
      <c r="T23" s="71">
        <v>0</v>
      </c>
      <c r="U23" s="30">
        <v>0</v>
      </c>
      <c r="V23" s="30">
        <v>0</v>
      </c>
      <c r="W23" s="30">
        <v>0</v>
      </c>
      <c r="X23" s="71">
        <v>0</v>
      </c>
      <c r="Y23" s="30">
        <v>0</v>
      </c>
    </row>
    <row r="24" spans="1:25" s="28" customFormat="1" x14ac:dyDescent="0.2">
      <c r="A24" s="35" t="s">
        <v>10</v>
      </c>
      <c r="B24" s="45">
        <v>0</v>
      </c>
      <c r="C24" s="46">
        <v>0</v>
      </c>
      <c r="D24" s="46">
        <v>0</v>
      </c>
      <c r="E24" s="46">
        <v>0</v>
      </c>
      <c r="F24" s="46">
        <v>0</v>
      </c>
      <c r="G24" s="46">
        <v>0</v>
      </c>
      <c r="H24" s="46">
        <v>0</v>
      </c>
      <c r="I24" s="46">
        <v>0</v>
      </c>
      <c r="J24" s="46">
        <v>0</v>
      </c>
      <c r="K24" s="46">
        <v>0</v>
      </c>
      <c r="L24" s="46">
        <v>0</v>
      </c>
      <c r="M24" s="46">
        <v>0</v>
      </c>
      <c r="N24" s="34">
        <v>0</v>
      </c>
      <c r="O24" s="46">
        <v>0</v>
      </c>
      <c r="P24" s="46">
        <v>0</v>
      </c>
      <c r="Q24" s="46">
        <v>0</v>
      </c>
      <c r="R24" s="46">
        <v>0</v>
      </c>
      <c r="S24" s="46">
        <v>0</v>
      </c>
      <c r="T24" s="46">
        <v>0</v>
      </c>
      <c r="U24" s="46">
        <v>0</v>
      </c>
      <c r="V24" s="46">
        <v>0</v>
      </c>
      <c r="W24" s="46">
        <v>0</v>
      </c>
      <c r="X24" s="46">
        <v>0</v>
      </c>
      <c r="Y24" s="45">
        <v>0</v>
      </c>
    </row>
    <row r="25" spans="1:25" s="28" customFormat="1" ht="12.75" hidden="1" customHeight="1" x14ac:dyDescent="0.2">
      <c r="A25" s="35" t="s">
        <v>11</v>
      </c>
      <c r="B25" s="104" t="s">
        <v>372</v>
      </c>
      <c r="C25" s="105"/>
      <c r="D25" s="105"/>
      <c r="E25" s="105"/>
      <c r="F25" s="105"/>
      <c r="G25" s="105"/>
      <c r="H25" s="105"/>
      <c r="I25" s="105"/>
      <c r="J25" s="105"/>
      <c r="K25" s="105"/>
      <c r="L25" s="105"/>
      <c r="M25" s="105"/>
      <c r="N25" s="105"/>
      <c r="O25" s="105"/>
      <c r="P25" s="105"/>
      <c r="Q25" s="105"/>
      <c r="R25" s="105"/>
      <c r="S25" s="105"/>
      <c r="T25" s="105"/>
      <c r="U25" s="105"/>
      <c r="V25" s="105"/>
      <c r="W25" s="105"/>
      <c r="X25" s="105"/>
      <c r="Y25" s="106"/>
    </row>
    <row r="26" spans="1:25" s="28" customFormat="1" x14ac:dyDescent="0.2">
      <c r="A26" s="35" t="s">
        <v>12</v>
      </c>
      <c r="B26" s="45">
        <v>0</v>
      </c>
      <c r="C26" s="30">
        <v>0</v>
      </c>
      <c r="D26" s="30">
        <v>0</v>
      </c>
      <c r="E26" s="30">
        <v>0</v>
      </c>
      <c r="F26" s="30">
        <v>0</v>
      </c>
      <c r="G26" s="30">
        <v>0</v>
      </c>
      <c r="H26" s="30">
        <v>0</v>
      </c>
      <c r="I26" s="30">
        <v>0</v>
      </c>
      <c r="J26" s="30">
        <v>0</v>
      </c>
      <c r="K26" s="46">
        <v>0</v>
      </c>
      <c r="L26" s="30">
        <v>0</v>
      </c>
      <c r="M26" s="30">
        <v>0</v>
      </c>
      <c r="N26" s="41">
        <v>0</v>
      </c>
      <c r="O26" s="30">
        <v>0</v>
      </c>
      <c r="P26" s="30">
        <v>0</v>
      </c>
      <c r="Q26" s="30">
        <v>0</v>
      </c>
      <c r="R26" s="30">
        <v>0</v>
      </c>
      <c r="S26" s="30">
        <v>0</v>
      </c>
      <c r="T26" s="30">
        <v>0</v>
      </c>
      <c r="U26" s="30">
        <v>0</v>
      </c>
      <c r="V26" s="30">
        <v>0</v>
      </c>
      <c r="W26" s="30">
        <v>0</v>
      </c>
      <c r="X26" s="30">
        <v>0</v>
      </c>
      <c r="Y26" s="71">
        <v>0</v>
      </c>
    </row>
    <row r="27" spans="1:25" s="28" customFormat="1" x14ac:dyDescent="0.2">
      <c r="A27" s="35" t="s">
        <v>47</v>
      </c>
      <c r="B27" s="45">
        <v>2</v>
      </c>
      <c r="C27" s="46">
        <v>0</v>
      </c>
      <c r="D27" s="46">
        <v>0</v>
      </c>
      <c r="E27" s="46">
        <v>1</v>
      </c>
      <c r="F27" s="46">
        <v>0</v>
      </c>
      <c r="G27" s="46">
        <v>0</v>
      </c>
      <c r="H27" s="46">
        <v>0</v>
      </c>
      <c r="I27" s="46">
        <v>1</v>
      </c>
      <c r="J27" s="46">
        <v>0</v>
      </c>
      <c r="K27" s="46">
        <v>0</v>
      </c>
      <c r="L27" s="46">
        <v>0</v>
      </c>
      <c r="M27" s="46">
        <v>0</v>
      </c>
      <c r="N27" s="68">
        <v>0</v>
      </c>
      <c r="O27" s="46">
        <v>0</v>
      </c>
      <c r="P27" s="46">
        <v>0</v>
      </c>
      <c r="Q27" s="46">
        <v>0</v>
      </c>
      <c r="R27" s="45">
        <v>0</v>
      </c>
      <c r="S27" s="46">
        <v>1</v>
      </c>
      <c r="T27" s="45">
        <v>0</v>
      </c>
      <c r="U27" s="46">
        <v>0</v>
      </c>
      <c r="V27" s="45">
        <v>0</v>
      </c>
      <c r="W27" s="46">
        <v>0</v>
      </c>
      <c r="X27" s="46">
        <v>0</v>
      </c>
      <c r="Y27" s="46">
        <v>0</v>
      </c>
    </row>
    <row r="28" spans="1:25" s="28" customFormat="1" x14ac:dyDescent="0.2">
      <c r="A28" s="35" t="s">
        <v>48</v>
      </c>
      <c r="B28" s="45">
        <v>0</v>
      </c>
      <c r="C28" s="30">
        <v>0</v>
      </c>
      <c r="D28" s="30">
        <v>0</v>
      </c>
      <c r="E28" s="30">
        <v>0</v>
      </c>
      <c r="F28" s="30">
        <v>0</v>
      </c>
      <c r="G28" s="30">
        <v>0</v>
      </c>
      <c r="H28" s="30">
        <v>0</v>
      </c>
      <c r="I28" s="30">
        <v>0</v>
      </c>
      <c r="J28" s="30">
        <v>0</v>
      </c>
      <c r="K28" s="46">
        <v>0</v>
      </c>
      <c r="L28" s="30">
        <v>0</v>
      </c>
      <c r="M28" s="30">
        <v>0</v>
      </c>
      <c r="N28" s="30">
        <v>0</v>
      </c>
      <c r="O28" s="30">
        <v>0</v>
      </c>
      <c r="P28" s="30">
        <v>0</v>
      </c>
      <c r="Q28" s="30">
        <v>0</v>
      </c>
      <c r="R28" s="71">
        <v>0</v>
      </c>
      <c r="S28" s="30">
        <v>0</v>
      </c>
      <c r="T28" s="30">
        <v>0</v>
      </c>
      <c r="U28" s="30">
        <v>0</v>
      </c>
      <c r="V28" s="30">
        <v>0</v>
      </c>
      <c r="W28" s="30">
        <v>0</v>
      </c>
      <c r="X28" s="30">
        <v>0</v>
      </c>
      <c r="Y28" s="30">
        <v>0</v>
      </c>
    </row>
    <row r="29" spans="1:25" s="28" customFormat="1" x14ac:dyDescent="0.2">
      <c r="A29" s="35" t="s">
        <v>49</v>
      </c>
      <c r="B29" s="45">
        <v>0</v>
      </c>
      <c r="C29" s="30">
        <v>0</v>
      </c>
      <c r="D29" s="30">
        <v>0</v>
      </c>
      <c r="E29" s="30">
        <v>0</v>
      </c>
      <c r="F29" s="30">
        <v>0</v>
      </c>
      <c r="G29" s="30">
        <v>0</v>
      </c>
      <c r="H29" s="30">
        <v>0</v>
      </c>
      <c r="I29" s="30">
        <v>0</v>
      </c>
      <c r="J29" s="30">
        <v>0</v>
      </c>
      <c r="K29" s="46">
        <v>0</v>
      </c>
      <c r="L29" s="30">
        <v>0</v>
      </c>
      <c r="M29" s="30">
        <v>0</v>
      </c>
      <c r="N29" s="30">
        <v>0</v>
      </c>
      <c r="O29" s="30">
        <v>0</v>
      </c>
      <c r="P29" s="30">
        <v>0</v>
      </c>
      <c r="Q29" s="30">
        <v>0</v>
      </c>
      <c r="R29" s="30">
        <v>0</v>
      </c>
      <c r="S29" s="46">
        <v>0</v>
      </c>
      <c r="T29" s="46">
        <v>0</v>
      </c>
      <c r="U29" s="46">
        <v>0</v>
      </c>
      <c r="V29" s="46">
        <v>0</v>
      </c>
      <c r="W29" s="46">
        <v>0</v>
      </c>
      <c r="X29" s="46">
        <v>0</v>
      </c>
      <c r="Y29" s="46">
        <v>0</v>
      </c>
    </row>
    <row r="30" spans="1:25" s="28" customFormat="1" x14ac:dyDescent="0.2">
      <c r="A30" s="35" t="s">
        <v>50</v>
      </c>
      <c r="B30" s="45">
        <v>0</v>
      </c>
      <c r="C30" s="30">
        <v>0</v>
      </c>
      <c r="D30" s="30">
        <v>0</v>
      </c>
      <c r="E30" s="30">
        <v>0</v>
      </c>
      <c r="F30" s="30">
        <v>0</v>
      </c>
      <c r="G30" s="30">
        <v>0</v>
      </c>
      <c r="H30" s="30">
        <v>0</v>
      </c>
      <c r="I30" s="30">
        <v>0</v>
      </c>
      <c r="J30" s="30">
        <v>0</v>
      </c>
      <c r="K30" s="46">
        <v>0</v>
      </c>
      <c r="L30" s="30">
        <v>0</v>
      </c>
      <c r="M30" s="30">
        <v>0</v>
      </c>
      <c r="N30" s="30">
        <v>0</v>
      </c>
      <c r="O30" s="30">
        <v>0</v>
      </c>
      <c r="P30" s="30">
        <v>0</v>
      </c>
      <c r="Q30" s="30">
        <v>0</v>
      </c>
      <c r="R30" s="30">
        <v>0</v>
      </c>
      <c r="S30" s="30">
        <v>0</v>
      </c>
      <c r="T30" s="30">
        <v>0</v>
      </c>
      <c r="U30" s="30">
        <v>0</v>
      </c>
      <c r="V30" s="30">
        <v>0</v>
      </c>
      <c r="W30" s="30">
        <v>0</v>
      </c>
      <c r="X30" s="30">
        <v>0</v>
      </c>
      <c r="Y30" s="30">
        <v>0</v>
      </c>
    </row>
    <row r="31" spans="1:25" s="28" customFormat="1" ht="15" customHeight="1" x14ac:dyDescent="0.2">
      <c r="A31" s="35" t="s">
        <v>51</v>
      </c>
      <c r="B31" s="45">
        <v>0</v>
      </c>
      <c r="C31" s="30">
        <v>0</v>
      </c>
      <c r="D31" s="30">
        <v>0</v>
      </c>
      <c r="E31" s="30">
        <v>0</v>
      </c>
      <c r="F31" s="30">
        <v>0</v>
      </c>
      <c r="G31" s="30">
        <v>0</v>
      </c>
      <c r="H31" s="30">
        <v>0</v>
      </c>
      <c r="I31" s="30">
        <v>0</v>
      </c>
      <c r="J31" s="30">
        <v>0</v>
      </c>
      <c r="K31" s="46">
        <v>0</v>
      </c>
      <c r="L31" s="30">
        <v>0</v>
      </c>
      <c r="M31" s="30">
        <v>0</v>
      </c>
      <c r="N31" s="30">
        <v>0</v>
      </c>
      <c r="O31" s="30">
        <v>0</v>
      </c>
      <c r="P31" s="30">
        <v>0</v>
      </c>
      <c r="Q31" s="30">
        <v>0</v>
      </c>
      <c r="R31" s="30">
        <v>0</v>
      </c>
      <c r="S31" s="46">
        <v>4</v>
      </c>
      <c r="T31" s="46">
        <v>0</v>
      </c>
      <c r="U31" s="46">
        <v>0</v>
      </c>
      <c r="V31" s="46">
        <v>0</v>
      </c>
      <c r="W31" s="46">
        <v>23</v>
      </c>
      <c r="X31" s="46">
        <v>0</v>
      </c>
      <c r="Y31" s="46">
        <v>0</v>
      </c>
    </row>
    <row r="32" spans="1:25" s="28" customFormat="1" x14ac:dyDescent="0.2">
      <c r="A32" s="35" t="s">
        <v>52</v>
      </c>
      <c r="B32" s="45">
        <v>0</v>
      </c>
      <c r="C32" s="30">
        <v>0</v>
      </c>
      <c r="D32" s="30">
        <v>0</v>
      </c>
      <c r="E32" s="30">
        <v>0</v>
      </c>
      <c r="F32" s="30">
        <v>0</v>
      </c>
      <c r="G32" s="30">
        <v>0</v>
      </c>
      <c r="H32" s="30">
        <v>0</v>
      </c>
      <c r="I32" s="30">
        <v>0</v>
      </c>
      <c r="J32" s="30">
        <v>0</v>
      </c>
      <c r="K32" s="46">
        <v>0</v>
      </c>
      <c r="L32" s="30">
        <v>0</v>
      </c>
      <c r="M32" s="30">
        <v>0</v>
      </c>
      <c r="N32" s="30">
        <v>0</v>
      </c>
      <c r="O32" s="30">
        <v>0</v>
      </c>
      <c r="P32" s="30">
        <v>0</v>
      </c>
      <c r="Q32" s="30">
        <v>0</v>
      </c>
      <c r="R32" s="30">
        <v>0</v>
      </c>
      <c r="S32" s="46">
        <v>4</v>
      </c>
      <c r="T32" s="46">
        <v>0</v>
      </c>
      <c r="U32" s="46">
        <v>0</v>
      </c>
      <c r="V32" s="46">
        <v>1</v>
      </c>
      <c r="W32" s="46">
        <v>1</v>
      </c>
      <c r="X32" s="46">
        <v>2</v>
      </c>
      <c r="Y32" s="46">
        <v>0</v>
      </c>
    </row>
    <row r="33" spans="1:25" s="28" customFormat="1" x14ac:dyDescent="0.2">
      <c r="A33" s="35" t="s">
        <v>53</v>
      </c>
      <c r="B33" s="45">
        <v>4</v>
      </c>
      <c r="C33" s="30">
        <v>1</v>
      </c>
      <c r="D33" s="30">
        <v>0</v>
      </c>
      <c r="E33" s="30">
        <v>1</v>
      </c>
      <c r="F33" s="30">
        <v>0</v>
      </c>
      <c r="G33" s="30">
        <v>1</v>
      </c>
      <c r="H33" s="30">
        <v>0</v>
      </c>
      <c r="I33" s="30">
        <v>1</v>
      </c>
      <c r="J33" s="30">
        <v>0</v>
      </c>
      <c r="K33" s="46">
        <v>0</v>
      </c>
      <c r="L33" s="30">
        <v>0</v>
      </c>
      <c r="M33" s="30">
        <v>0</v>
      </c>
      <c r="N33" s="30">
        <v>0</v>
      </c>
      <c r="O33" s="30">
        <v>0</v>
      </c>
      <c r="P33" s="30">
        <v>0</v>
      </c>
      <c r="Q33" s="30">
        <v>0</v>
      </c>
      <c r="R33" s="30">
        <v>0</v>
      </c>
      <c r="S33" s="30">
        <v>1</v>
      </c>
      <c r="T33" s="30">
        <v>0</v>
      </c>
      <c r="U33" s="30">
        <v>0</v>
      </c>
      <c r="V33" s="46">
        <v>1</v>
      </c>
      <c r="W33" s="46">
        <v>0</v>
      </c>
      <c r="X33" s="46">
        <v>0</v>
      </c>
      <c r="Y33" s="46">
        <v>0</v>
      </c>
    </row>
    <row r="34" spans="1:25" s="28" customFormat="1" x14ac:dyDescent="0.2">
      <c r="A34" s="35" t="s">
        <v>54</v>
      </c>
      <c r="B34" s="45">
        <v>0</v>
      </c>
      <c r="C34" s="46">
        <v>0</v>
      </c>
      <c r="D34" s="46">
        <v>0</v>
      </c>
      <c r="E34" s="46">
        <v>0</v>
      </c>
      <c r="F34" s="46">
        <v>0</v>
      </c>
      <c r="G34" s="46">
        <v>0</v>
      </c>
      <c r="H34" s="46">
        <v>0</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row>
    <row r="35" spans="1:25" s="28" customFormat="1" x14ac:dyDescent="0.2">
      <c r="A35" s="35" t="s">
        <v>55</v>
      </c>
      <c r="B35" s="45">
        <v>0</v>
      </c>
      <c r="C35" s="30">
        <v>0</v>
      </c>
      <c r="D35" s="30">
        <v>0</v>
      </c>
      <c r="E35" s="30">
        <v>0</v>
      </c>
      <c r="F35" s="30">
        <v>0</v>
      </c>
      <c r="G35" s="30">
        <v>0</v>
      </c>
      <c r="H35" s="30">
        <v>0</v>
      </c>
      <c r="I35" s="30">
        <v>0</v>
      </c>
      <c r="J35" s="30">
        <v>0</v>
      </c>
      <c r="K35" s="46">
        <v>0</v>
      </c>
      <c r="L35" s="30">
        <v>0</v>
      </c>
      <c r="M35" s="30">
        <v>0</v>
      </c>
      <c r="N35" s="30">
        <v>0</v>
      </c>
      <c r="O35" s="30">
        <v>0</v>
      </c>
      <c r="P35" s="30">
        <v>0</v>
      </c>
      <c r="Q35" s="30">
        <v>0</v>
      </c>
      <c r="R35" s="30">
        <v>0</v>
      </c>
      <c r="S35" s="30">
        <v>3</v>
      </c>
      <c r="T35" s="30">
        <v>0</v>
      </c>
      <c r="U35" s="30">
        <v>0</v>
      </c>
      <c r="V35" s="30">
        <v>0</v>
      </c>
      <c r="W35" s="30">
        <v>5</v>
      </c>
      <c r="X35" s="30">
        <v>0</v>
      </c>
      <c r="Y35" s="30">
        <v>0</v>
      </c>
    </row>
    <row r="36" spans="1:25" s="28" customFormat="1" x14ac:dyDescent="0.2">
      <c r="A36" s="35" t="s">
        <v>56</v>
      </c>
      <c r="B36" s="45">
        <v>0</v>
      </c>
      <c r="C36" s="30">
        <v>0</v>
      </c>
      <c r="D36" s="30">
        <v>0</v>
      </c>
      <c r="E36" s="30">
        <v>0</v>
      </c>
      <c r="F36" s="30">
        <v>0</v>
      </c>
      <c r="G36" s="30">
        <v>0</v>
      </c>
      <c r="H36" s="30">
        <v>0</v>
      </c>
      <c r="I36" s="30">
        <v>0</v>
      </c>
      <c r="J36" s="30">
        <v>0</v>
      </c>
      <c r="K36" s="46">
        <v>0</v>
      </c>
      <c r="L36" s="30">
        <v>0</v>
      </c>
      <c r="M36" s="30">
        <v>0</v>
      </c>
      <c r="N36" s="30">
        <v>0</v>
      </c>
      <c r="O36" s="30">
        <v>0</v>
      </c>
      <c r="P36" s="30">
        <v>0</v>
      </c>
      <c r="Q36" s="30">
        <v>0</v>
      </c>
      <c r="R36" s="30">
        <v>0</v>
      </c>
      <c r="S36" s="30">
        <v>0</v>
      </c>
      <c r="T36" s="30">
        <v>0</v>
      </c>
      <c r="U36" s="30">
        <v>0</v>
      </c>
      <c r="V36" s="46">
        <v>0</v>
      </c>
      <c r="W36" s="46">
        <v>0</v>
      </c>
      <c r="X36" s="46">
        <v>0</v>
      </c>
      <c r="Y36" s="46">
        <v>0</v>
      </c>
    </row>
    <row r="37" spans="1:25" s="28" customFormat="1" x14ac:dyDescent="0.2">
      <c r="A37" s="35" t="s">
        <v>57</v>
      </c>
      <c r="B37" s="45">
        <v>0</v>
      </c>
      <c r="C37" s="46">
        <v>0</v>
      </c>
      <c r="D37" s="46">
        <v>0</v>
      </c>
      <c r="E37" s="46">
        <v>0</v>
      </c>
      <c r="F37" s="46">
        <v>0</v>
      </c>
      <c r="G37" s="46">
        <v>0</v>
      </c>
      <c r="H37" s="46">
        <v>0</v>
      </c>
      <c r="I37" s="46">
        <v>0</v>
      </c>
      <c r="J37" s="46">
        <v>0</v>
      </c>
      <c r="K37" s="46">
        <v>0</v>
      </c>
      <c r="L37" s="46">
        <v>0</v>
      </c>
      <c r="M37" s="46">
        <v>0</v>
      </c>
      <c r="N37" s="46">
        <v>0</v>
      </c>
      <c r="O37" s="46">
        <v>0</v>
      </c>
      <c r="P37" s="46">
        <v>0</v>
      </c>
      <c r="Q37" s="46">
        <v>0</v>
      </c>
      <c r="R37" s="46">
        <v>0</v>
      </c>
      <c r="S37" s="46">
        <v>1</v>
      </c>
      <c r="T37" s="46">
        <v>0</v>
      </c>
      <c r="U37" s="46">
        <v>0</v>
      </c>
      <c r="V37" s="46">
        <v>1</v>
      </c>
      <c r="W37" s="46">
        <v>0</v>
      </c>
      <c r="X37" s="46">
        <v>0</v>
      </c>
      <c r="Y37" s="46">
        <v>0</v>
      </c>
    </row>
    <row r="38" spans="1:25" s="28" customFormat="1" x14ac:dyDescent="0.2">
      <c r="A38" s="35" t="s">
        <v>58</v>
      </c>
      <c r="B38" s="45">
        <v>1</v>
      </c>
      <c r="C38" s="46">
        <v>0</v>
      </c>
      <c r="D38" s="46">
        <v>0</v>
      </c>
      <c r="E38" s="46">
        <v>1</v>
      </c>
      <c r="F38" s="46">
        <v>0</v>
      </c>
      <c r="G38" s="46">
        <v>0</v>
      </c>
      <c r="H38" s="46">
        <v>0</v>
      </c>
      <c r="I38" s="46">
        <v>0</v>
      </c>
      <c r="J38" s="46">
        <v>0</v>
      </c>
      <c r="K38" s="46">
        <v>2</v>
      </c>
      <c r="L38" s="46">
        <v>1</v>
      </c>
      <c r="M38" s="46">
        <v>1</v>
      </c>
      <c r="N38" s="46">
        <v>0</v>
      </c>
      <c r="O38" s="46">
        <v>0</v>
      </c>
      <c r="P38" s="46">
        <v>0</v>
      </c>
      <c r="Q38" s="46">
        <v>0</v>
      </c>
      <c r="R38" s="46">
        <v>0</v>
      </c>
      <c r="S38" s="46">
        <v>0</v>
      </c>
      <c r="T38" s="46">
        <v>0</v>
      </c>
      <c r="U38" s="46">
        <v>0</v>
      </c>
      <c r="V38" s="46">
        <v>0</v>
      </c>
      <c r="W38" s="46">
        <v>0</v>
      </c>
      <c r="X38" s="46">
        <v>0</v>
      </c>
      <c r="Y38" s="46">
        <v>0</v>
      </c>
    </row>
    <row r="39" spans="1:25" s="28" customFormat="1" x14ac:dyDescent="0.2">
      <c r="A39" s="35" t="s">
        <v>59</v>
      </c>
      <c r="B39" s="45">
        <v>0</v>
      </c>
      <c r="C39" s="30">
        <v>0</v>
      </c>
      <c r="D39" s="30">
        <v>0</v>
      </c>
      <c r="E39" s="30">
        <v>0</v>
      </c>
      <c r="F39" s="30">
        <v>0</v>
      </c>
      <c r="G39" s="30">
        <v>0</v>
      </c>
      <c r="H39" s="30">
        <v>0</v>
      </c>
      <c r="I39" s="30">
        <v>0</v>
      </c>
      <c r="J39" s="30">
        <v>0</v>
      </c>
      <c r="K39" s="46">
        <v>0</v>
      </c>
      <c r="L39" s="30">
        <v>0</v>
      </c>
      <c r="M39" s="30">
        <v>0</v>
      </c>
      <c r="N39" s="30">
        <v>0</v>
      </c>
      <c r="O39" s="30">
        <v>0</v>
      </c>
      <c r="P39" s="30">
        <v>0</v>
      </c>
      <c r="Q39" s="30">
        <v>0</v>
      </c>
      <c r="R39" s="30">
        <v>0</v>
      </c>
      <c r="S39" s="30">
        <v>0</v>
      </c>
      <c r="T39" s="30">
        <v>0</v>
      </c>
      <c r="U39" s="30">
        <v>0</v>
      </c>
      <c r="V39" s="30">
        <v>0</v>
      </c>
      <c r="W39" s="30">
        <v>0</v>
      </c>
      <c r="X39" s="30">
        <v>0</v>
      </c>
      <c r="Y39" s="30">
        <v>0</v>
      </c>
    </row>
    <row r="40" spans="1:25" s="28" customFormat="1" x14ac:dyDescent="0.2">
      <c r="A40" s="35" t="s">
        <v>60</v>
      </c>
      <c r="B40" s="45">
        <v>0</v>
      </c>
      <c r="C40" s="30">
        <v>0</v>
      </c>
      <c r="D40" s="30">
        <v>0</v>
      </c>
      <c r="E40" s="30">
        <v>0</v>
      </c>
      <c r="F40" s="30">
        <v>0</v>
      </c>
      <c r="G40" s="30">
        <v>0</v>
      </c>
      <c r="H40" s="30">
        <v>0</v>
      </c>
      <c r="I40" s="30">
        <v>0</v>
      </c>
      <c r="J40" s="30">
        <v>0</v>
      </c>
      <c r="K40" s="46">
        <v>0</v>
      </c>
      <c r="L40" s="30">
        <v>0</v>
      </c>
      <c r="M40" s="30">
        <v>0</v>
      </c>
      <c r="N40" s="30">
        <v>0</v>
      </c>
      <c r="O40" s="30">
        <v>0</v>
      </c>
      <c r="P40" s="30">
        <v>0</v>
      </c>
      <c r="Q40" s="30">
        <v>0</v>
      </c>
      <c r="R40" s="30">
        <v>0</v>
      </c>
      <c r="S40" s="30">
        <v>2</v>
      </c>
      <c r="T40" s="30">
        <v>0</v>
      </c>
      <c r="U40" s="30">
        <v>0</v>
      </c>
      <c r="V40" s="30">
        <v>0</v>
      </c>
      <c r="W40" s="30">
        <v>0</v>
      </c>
      <c r="X40" s="30">
        <v>0</v>
      </c>
      <c r="Y40" s="30">
        <v>0</v>
      </c>
    </row>
    <row r="41" spans="1:25" s="28" customFormat="1" x14ac:dyDescent="0.2">
      <c r="A41" s="35" t="s">
        <v>61</v>
      </c>
      <c r="B41" s="45">
        <v>0</v>
      </c>
      <c r="C41" s="30">
        <v>0</v>
      </c>
      <c r="D41" s="30">
        <v>0</v>
      </c>
      <c r="E41" s="30">
        <v>0</v>
      </c>
      <c r="F41" s="30">
        <v>0</v>
      </c>
      <c r="G41" s="30">
        <v>0</v>
      </c>
      <c r="H41" s="30">
        <v>0</v>
      </c>
      <c r="I41" s="30">
        <v>0</v>
      </c>
      <c r="J41" s="30">
        <v>0</v>
      </c>
      <c r="K41" s="46">
        <v>0</v>
      </c>
      <c r="L41" s="30">
        <v>0</v>
      </c>
      <c r="M41" s="30">
        <v>0</v>
      </c>
      <c r="N41" s="30">
        <v>0</v>
      </c>
      <c r="O41" s="30">
        <v>0</v>
      </c>
      <c r="P41" s="30">
        <v>0</v>
      </c>
      <c r="Q41" s="30">
        <v>0</v>
      </c>
      <c r="R41" s="30">
        <v>0</v>
      </c>
      <c r="S41" s="46">
        <v>5</v>
      </c>
      <c r="T41" s="46">
        <v>0</v>
      </c>
      <c r="U41" s="46">
        <v>0</v>
      </c>
      <c r="V41" s="46">
        <v>3</v>
      </c>
      <c r="W41" s="46">
        <v>24</v>
      </c>
      <c r="X41" s="46">
        <v>0</v>
      </c>
      <c r="Y41" s="46">
        <v>0</v>
      </c>
    </row>
    <row r="42" spans="1:25" s="28" customFormat="1" x14ac:dyDescent="0.2">
      <c r="A42" s="35" t="s">
        <v>62</v>
      </c>
      <c r="B42" s="45">
        <v>1</v>
      </c>
      <c r="C42" s="46">
        <v>0</v>
      </c>
      <c r="D42" s="46">
        <v>0</v>
      </c>
      <c r="E42" s="46">
        <v>0</v>
      </c>
      <c r="F42" s="46">
        <v>0</v>
      </c>
      <c r="G42" s="46">
        <v>0</v>
      </c>
      <c r="H42" s="46">
        <v>0</v>
      </c>
      <c r="I42" s="46">
        <v>1</v>
      </c>
      <c r="J42" s="46">
        <v>0</v>
      </c>
      <c r="K42" s="46">
        <v>0</v>
      </c>
      <c r="L42" s="46">
        <v>0</v>
      </c>
      <c r="M42" s="46">
        <v>0</v>
      </c>
      <c r="N42" s="46">
        <v>0</v>
      </c>
      <c r="O42" s="46">
        <v>0</v>
      </c>
      <c r="P42" s="46">
        <v>0</v>
      </c>
      <c r="Q42" s="46">
        <v>0</v>
      </c>
      <c r="R42" s="46">
        <v>0</v>
      </c>
      <c r="S42" s="46">
        <v>4</v>
      </c>
      <c r="T42" s="46">
        <v>0</v>
      </c>
      <c r="U42" s="46">
        <v>0</v>
      </c>
      <c r="V42" s="46">
        <v>1</v>
      </c>
      <c r="W42" s="46">
        <v>22</v>
      </c>
      <c r="X42" s="46">
        <v>0</v>
      </c>
      <c r="Y42" s="46">
        <v>0</v>
      </c>
    </row>
    <row r="43" spans="1:25" s="28" customFormat="1" x14ac:dyDescent="0.2">
      <c r="A43" s="35" t="s">
        <v>63</v>
      </c>
      <c r="B43" s="45">
        <v>0</v>
      </c>
      <c r="C43" s="46">
        <v>0</v>
      </c>
      <c r="D43" s="46">
        <v>0</v>
      </c>
      <c r="E43" s="46">
        <v>0</v>
      </c>
      <c r="F43" s="46">
        <v>0</v>
      </c>
      <c r="G43" s="46">
        <v>0</v>
      </c>
      <c r="H43" s="46">
        <v>0</v>
      </c>
      <c r="I43" s="46">
        <v>0</v>
      </c>
      <c r="J43" s="46">
        <v>0</v>
      </c>
      <c r="K43" s="46">
        <v>0</v>
      </c>
      <c r="L43" s="46">
        <v>0</v>
      </c>
      <c r="M43" s="46">
        <v>0</v>
      </c>
      <c r="N43" s="46">
        <v>0</v>
      </c>
      <c r="O43" s="46">
        <v>0</v>
      </c>
      <c r="P43" s="46">
        <v>0</v>
      </c>
      <c r="Q43" s="46">
        <v>0</v>
      </c>
      <c r="R43" s="46">
        <v>0</v>
      </c>
      <c r="S43" s="46">
        <v>1</v>
      </c>
      <c r="T43" s="46">
        <v>0</v>
      </c>
      <c r="U43" s="46">
        <v>0</v>
      </c>
      <c r="V43" s="46">
        <v>0</v>
      </c>
      <c r="W43" s="46">
        <v>0</v>
      </c>
      <c r="X43" s="46">
        <v>0</v>
      </c>
      <c r="Y43" s="46">
        <v>0</v>
      </c>
    </row>
    <row r="44" spans="1:25" s="28" customFormat="1" x14ac:dyDescent="0.2">
      <c r="A44" s="35" t="s">
        <v>64</v>
      </c>
      <c r="B44" s="45">
        <v>0</v>
      </c>
      <c r="C44" s="30">
        <v>0</v>
      </c>
      <c r="D44" s="30">
        <v>0</v>
      </c>
      <c r="E44" s="30">
        <v>0</v>
      </c>
      <c r="F44" s="30">
        <v>0</v>
      </c>
      <c r="G44" s="30">
        <v>0</v>
      </c>
      <c r="H44" s="30">
        <v>0</v>
      </c>
      <c r="I44" s="30">
        <v>0</v>
      </c>
      <c r="J44" s="30">
        <v>0</v>
      </c>
      <c r="K44" s="46">
        <v>0</v>
      </c>
      <c r="L44" s="46">
        <v>0</v>
      </c>
      <c r="M44" s="46">
        <v>0</v>
      </c>
      <c r="N44" s="46">
        <v>0</v>
      </c>
      <c r="O44" s="46">
        <v>0</v>
      </c>
      <c r="P44" s="46">
        <v>0</v>
      </c>
      <c r="Q44" s="46">
        <v>0</v>
      </c>
      <c r="R44" s="46">
        <v>0</v>
      </c>
      <c r="S44" s="46">
        <v>0</v>
      </c>
      <c r="T44" s="46">
        <v>0</v>
      </c>
      <c r="U44" s="46">
        <v>0</v>
      </c>
      <c r="V44" s="46">
        <v>0</v>
      </c>
      <c r="W44" s="46">
        <v>0</v>
      </c>
      <c r="X44" s="46">
        <v>0</v>
      </c>
      <c r="Y44" s="46">
        <v>0</v>
      </c>
    </row>
    <row r="45" spans="1:25" s="28" customFormat="1" x14ac:dyDescent="0.2">
      <c r="A45" s="35" t="s">
        <v>65</v>
      </c>
      <c r="B45" s="45">
        <v>0</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row>
    <row r="46" spans="1:25" s="28" customFormat="1" x14ac:dyDescent="0.2">
      <c r="A46" s="35" t="s">
        <v>66</v>
      </c>
      <c r="B46" s="45">
        <v>0</v>
      </c>
      <c r="C46" s="30">
        <v>0</v>
      </c>
      <c r="D46" s="30">
        <v>0</v>
      </c>
      <c r="E46" s="30">
        <v>0</v>
      </c>
      <c r="F46" s="30">
        <v>0</v>
      </c>
      <c r="G46" s="30">
        <v>0</v>
      </c>
      <c r="H46" s="30">
        <v>0</v>
      </c>
      <c r="I46" s="30">
        <v>0</v>
      </c>
      <c r="J46" s="30">
        <v>0</v>
      </c>
      <c r="K46" s="46">
        <v>0</v>
      </c>
      <c r="L46" s="30">
        <v>0</v>
      </c>
      <c r="M46" s="30">
        <v>0</v>
      </c>
      <c r="N46" s="30">
        <v>0</v>
      </c>
      <c r="O46" s="30">
        <v>0</v>
      </c>
      <c r="P46" s="30">
        <v>0</v>
      </c>
      <c r="Q46" s="30">
        <v>0</v>
      </c>
      <c r="R46" s="30">
        <v>0</v>
      </c>
      <c r="S46" s="30">
        <v>0</v>
      </c>
      <c r="T46" s="30">
        <v>0</v>
      </c>
      <c r="U46" s="30">
        <v>0</v>
      </c>
      <c r="V46" s="30">
        <v>0</v>
      </c>
      <c r="W46" s="30">
        <v>0</v>
      </c>
      <c r="X46" s="30">
        <v>0</v>
      </c>
      <c r="Y46" s="30">
        <v>0</v>
      </c>
    </row>
    <row r="47" spans="1:25" s="28" customFormat="1" ht="12.75" hidden="1" customHeight="1" x14ac:dyDescent="0.2">
      <c r="A47" s="35" t="s">
        <v>67</v>
      </c>
      <c r="B47" s="104" t="s">
        <v>372</v>
      </c>
      <c r="C47" s="105"/>
      <c r="D47" s="105"/>
      <c r="E47" s="105"/>
      <c r="F47" s="105"/>
      <c r="G47" s="105"/>
      <c r="H47" s="105"/>
      <c r="I47" s="105"/>
      <c r="J47" s="105"/>
      <c r="K47" s="105"/>
      <c r="L47" s="105"/>
      <c r="M47" s="105"/>
      <c r="N47" s="105"/>
      <c r="O47" s="105"/>
      <c r="P47" s="105"/>
      <c r="Q47" s="105"/>
      <c r="R47" s="105"/>
      <c r="S47" s="105"/>
      <c r="T47" s="105"/>
      <c r="U47" s="105"/>
      <c r="V47" s="105"/>
      <c r="W47" s="105"/>
      <c r="X47" s="105"/>
      <c r="Y47" s="106"/>
    </row>
    <row r="48" spans="1:25" s="28" customFormat="1" x14ac:dyDescent="0.2">
      <c r="A48" s="35" t="s">
        <v>68</v>
      </c>
      <c r="B48" s="45">
        <v>0</v>
      </c>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3</v>
      </c>
      <c r="T48" s="46">
        <v>0</v>
      </c>
      <c r="U48" s="46">
        <v>0</v>
      </c>
      <c r="V48" s="46">
        <v>1</v>
      </c>
      <c r="W48" s="46">
        <v>0</v>
      </c>
      <c r="X48" s="46">
        <v>0</v>
      </c>
      <c r="Y48" s="46">
        <v>0</v>
      </c>
    </row>
    <row r="49" spans="1:25" s="28" customFormat="1" ht="13.5" customHeight="1" x14ac:dyDescent="0.2">
      <c r="A49" s="35" t="s">
        <v>88</v>
      </c>
      <c r="B49" s="45">
        <v>7</v>
      </c>
      <c r="C49" s="46">
        <v>0</v>
      </c>
      <c r="D49" s="46">
        <v>0</v>
      </c>
      <c r="E49" s="46">
        <v>2</v>
      </c>
      <c r="F49" s="46">
        <v>0</v>
      </c>
      <c r="G49" s="46">
        <v>0</v>
      </c>
      <c r="H49" s="46">
        <v>0</v>
      </c>
      <c r="I49" s="46">
        <v>5</v>
      </c>
      <c r="J49" s="46">
        <v>0</v>
      </c>
      <c r="K49" s="46">
        <v>1</v>
      </c>
      <c r="L49" s="46">
        <v>0</v>
      </c>
      <c r="M49" s="46">
        <v>0</v>
      </c>
      <c r="N49" s="46">
        <v>1</v>
      </c>
      <c r="O49" s="46">
        <v>0</v>
      </c>
      <c r="P49" s="46">
        <v>0</v>
      </c>
      <c r="Q49" s="46">
        <v>0</v>
      </c>
      <c r="R49" s="46">
        <v>0</v>
      </c>
      <c r="S49" s="46">
        <v>1</v>
      </c>
      <c r="T49" s="46">
        <v>0</v>
      </c>
      <c r="U49" s="46">
        <v>0</v>
      </c>
      <c r="V49" s="46">
        <v>3</v>
      </c>
      <c r="W49" s="46">
        <v>0</v>
      </c>
      <c r="X49" s="46">
        <v>0</v>
      </c>
      <c r="Y49" s="46">
        <v>0</v>
      </c>
    </row>
    <row r="50" spans="1:25" s="28" customFormat="1" x14ac:dyDescent="0.2">
      <c r="A50" s="35" t="s">
        <v>89</v>
      </c>
      <c r="B50" s="45">
        <v>2</v>
      </c>
      <c r="C50" s="46">
        <v>1</v>
      </c>
      <c r="D50" s="46">
        <v>1</v>
      </c>
      <c r="E50" s="46">
        <v>0</v>
      </c>
      <c r="F50" s="46">
        <v>0</v>
      </c>
      <c r="G50" s="46">
        <v>0</v>
      </c>
      <c r="H50" s="46">
        <v>0</v>
      </c>
      <c r="I50" s="46">
        <v>0</v>
      </c>
      <c r="J50" s="46">
        <v>0</v>
      </c>
      <c r="K50" s="46">
        <v>1</v>
      </c>
      <c r="L50" s="46">
        <v>0</v>
      </c>
      <c r="M50" s="46">
        <v>0</v>
      </c>
      <c r="N50" s="46">
        <v>1</v>
      </c>
      <c r="O50" s="46">
        <v>0</v>
      </c>
      <c r="P50" s="46">
        <v>0</v>
      </c>
      <c r="Q50" s="46">
        <v>0</v>
      </c>
      <c r="R50" s="46">
        <v>0</v>
      </c>
      <c r="S50" s="46">
        <v>0</v>
      </c>
      <c r="T50" s="46">
        <v>0</v>
      </c>
      <c r="U50" s="46">
        <v>0</v>
      </c>
      <c r="V50" s="46">
        <v>1</v>
      </c>
      <c r="W50" s="46">
        <v>0</v>
      </c>
      <c r="X50" s="46">
        <v>0</v>
      </c>
      <c r="Y50" s="46">
        <v>0</v>
      </c>
    </row>
    <row r="51" spans="1:25" s="28" customFormat="1" x14ac:dyDescent="0.2">
      <c r="A51" s="35" t="s">
        <v>90</v>
      </c>
      <c r="B51" s="45">
        <v>0</v>
      </c>
      <c r="C51" s="30">
        <v>0</v>
      </c>
      <c r="D51" s="30">
        <v>0</v>
      </c>
      <c r="E51" s="30">
        <v>0</v>
      </c>
      <c r="F51" s="30">
        <v>0</v>
      </c>
      <c r="G51" s="30">
        <v>0</v>
      </c>
      <c r="H51" s="30">
        <v>0</v>
      </c>
      <c r="I51" s="30">
        <v>0</v>
      </c>
      <c r="J51" s="30">
        <v>0</v>
      </c>
      <c r="K51" s="46">
        <v>0</v>
      </c>
      <c r="L51" s="30">
        <v>0</v>
      </c>
      <c r="M51" s="30">
        <v>0</v>
      </c>
      <c r="N51" s="30">
        <v>0</v>
      </c>
      <c r="O51" s="30">
        <v>0</v>
      </c>
      <c r="P51" s="30">
        <v>0</v>
      </c>
      <c r="Q51" s="30">
        <v>0</v>
      </c>
      <c r="R51" s="30">
        <v>0</v>
      </c>
      <c r="S51" s="46">
        <v>1</v>
      </c>
      <c r="T51" s="46">
        <v>0</v>
      </c>
      <c r="U51" s="46">
        <v>0</v>
      </c>
      <c r="V51" s="46">
        <v>0</v>
      </c>
      <c r="W51" s="46">
        <v>0</v>
      </c>
      <c r="X51" s="46">
        <v>0</v>
      </c>
      <c r="Y51" s="46">
        <v>0</v>
      </c>
    </row>
    <row r="52" spans="1:25" s="28" customFormat="1" x14ac:dyDescent="0.2">
      <c r="A52" s="35" t="s">
        <v>91</v>
      </c>
      <c r="B52" s="45"/>
      <c r="C52" s="30"/>
      <c r="D52" s="30"/>
      <c r="E52" s="30"/>
      <c r="F52" s="30"/>
      <c r="G52" s="30"/>
      <c r="H52" s="30"/>
      <c r="I52" s="30"/>
      <c r="J52" s="30">
        <v>0</v>
      </c>
      <c r="K52" s="46">
        <v>0</v>
      </c>
      <c r="L52" s="30">
        <v>0</v>
      </c>
      <c r="M52" s="30">
        <v>0</v>
      </c>
      <c r="N52" s="137" t="s">
        <v>372</v>
      </c>
      <c r="O52" s="138"/>
      <c r="P52" s="138"/>
      <c r="Q52" s="138"/>
      <c r="R52" s="138"/>
      <c r="S52" s="138"/>
      <c r="T52" s="138"/>
      <c r="U52" s="138"/>
      <c r="V52" s="138"/>
      <c r="W52" s="138"/>
      <c r="X52" s="138"/>
      <c r="Y52" s="139"/>
    </row>
    <row r="53" spans="1:25" s="28" customFormat="1" x14ac:dyDescent="0.2">
      <c r="A53" s="35" t="s">
        <v>92</v>
      </c>
      <c r="B53" s="45">
        <v>0</v>
      </c>
      <c r="C53" s="30">
        <v>0</v>
      </c>
      <c r="D53" s="30">
        <v>0</v>
      </c>
      <c r="E53" s="30">
        <v>0</v>
      </c>
      <c r="F53" s="30">
        <v>0</v>
      </c>
      <c r="G53" s="30">
        <v>0</v>
      </c>
      <c r="H53" s="30">
        <v>0</v>
      </c>
      <c r="I53" s="30">
        <v>0</v>
      </c>
      <c r="J53" s="30">
        <v>0</v>
      </c>
      <c r="K53" s="46">
        <v>1</v>
      </c>
      <c r="L53" s="46">
        <v>0</v>
      </c>
      <c r="M53" s="46">
        <v>0</v>
      </c>
      <c r="N53" s="46">
        <v>1</v>
      </c>
      <c r="O53" s="46">
        <v>0</v>
      </c>
      <c r="P53" s="46">
        <v>0</v>
      </c>
      <c r="Q53" s="46">
        <v>0</v>
      </c>
      <c r="R53" s="46">
        <v>0</v>
      </c>
      <c r="S53" s="46">
        <v>0</v>
      </c>
      <c r="T53" s="46">
        <v>0</v>
      </c>
      <c r="U53" s="46">
        <v>0</v>
      </c>
      <c r="V53" s="46">
        <v>0</v>
      </c>
      <c r="W53" s="46">
        <v>0</v>
      </c>
      <c r="X53" s="46">
        <v>0</v>
      </c>
      <c r="Y53" s="46">
        <v>0</v>
      </c>
    </row>
    <row r="54" spans="1:25" s="28" customFormat="1" x14ac:dyDescent="0.2">
      <c r="A54" s="35" t="s">
        <v>93</v>
      </c>
      <c r="B54" s="45">
        <v>0</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row>
    <row r="55" spans="1:25" s="28" customFormat="1" ht="15" hidden="1" customHeight="1" x14ac:dyDescent="0.2">
      <c r="A55" s="35" t="s">
        <v>94</v>
      </c>
      <c r="B55" s="104" t="s">
        <v>372</v>
      </c>
      <c r="C55" s="105"/>
      <c r="D55" s="105"/>
      <c r="E55" s="105"/>
      <c r="F55" s="105"/>
      <c r="G55" s="105"/>
      <c r="H55" s="105"/>
      <c r="I55" s="105"/>
      <c r="J55" s="105"/>
      <c r="K55" s="105"/>
      <c r="L55" s="105"/>
      <c r="M55" s="105"/>
      <c r="N55" s="105"/>
      <c r="O55" s="105"/>
      <c r="P55" s="105"/>
      <c r="Q55" s="105"/>
      <c r="R55" s="105"/>
      <c r="S55" s="105"/>
      <c r="T55" s="105"/>
      <c r="U55" s="105"/>
      <c r="V55" s="105"/>
      <c r="W55" s="105"/>
      <c r="X55" s="105"/>
      <c r="Y55" s="106"/>
    </row>
    <row r="56" spans="1:25" s="28" customFormat="1" x14ac:dyDescent="0.2">
      <c r="A56" s="35" t="s">
        <v>95</v>
      </c>
      <c r="B56" s="45">
        <v>0</v>
      </c>
      <c r="C56" s="46">
        <v>0</v>
      </c>
      <c r="D56" s="46">
        <v>0</v>
      </c>
      <c r="E56" s="46">
        <v>0</v>
      </c>
      <c r="F56" s="46">
        <v>0</v>
      </c>
      <c r="G56" s="46">
        <v>0</v>
      </c>
      <c r="H56" s="46">
        <v>0</v>
      </c>
      <c r="I56" s="46">
        <v>0</v>
      </c>
      <c r="J56" s="46">
        <v>0</v>
      </c>
      <c r="K56" s="46">
        <v>0</v>
      </c>
      <c r="L56" s="46">
        <v>0</v>
      </c>
      <c r="M56" s="46">
        <v>0</v>
      </c>
      <c r="N56" s="46">
        <v>0</v>
      </c>
      <c r="O56" s="46">
        <v>0</v>
      </c>
      <c r="P56" s="46">
        <v>0</v>
      </c>
      <c r="Q56" s="46">
        <v>0</v>
      </c>
      <c r="R56" s="46">
        <v>0</v>
      </c>
      <c r="S56" s="46">
        <v>0</v>
      </c>
      <c r="T56" s="46">
        <v>0</v>
      </c>
      <c r="U56" s="46">
        <v>0</v>
      </c>
      <c r="V56" s="46">
        <v>0</v>
      </c>
      <c r="W56" s="46">
        <v>0</v>
      </c>
      <c r="X56" s="46">
        <v>0</v>
      </c>
      <c r="Y56" s="46">
        <v>0</v>
      </c>
    </row>
    <row r="57" spans="1:25" s="28" customFormat="1" x14ac:dyDescent="0.2">
      <c r="A57" s="35" t="s">
        <v>96</v>
      </c>
      <c r="B57" s="45">
        <v>0</v>
      </c>
      <c r="C57" s="46">
        <v>0</v>
      </c>
      <c r="D57" s="46">
        <v>0</v>
      </c>
      <c r="E57" s="46">
        <v>0</v>
      </c>
      <c r="F57" s="46">
        <v>0</v>
      </c>
      <c r="G57" s="46">
        <v>0</v>
      </c>
      <c r="H57" s="46">
        <v>0</v>
      </c>
      <c r="I57" s="46">
        <v>0</v>
      </c>
      <c r="J57" s="46">
        <v>0</v>
      </c>
      <c r="K57" s="46">
        <v>0</v>
      </c>
      <c r="L57" s="46">
        <v>0</v>
      </c>
      <c r="M57" s="46">
        <v>0</v>
      </c>
      <c r="N57" s="46">
        <v>0</v>
      </c>
      <c r="O57" s="46">
        <v>0</v>
      </c>
      <c r="P57" s="46">
        <v>0</v>
      </c>
      <c r="Q57" s="46">
        <v>0</v>
      </c>
      <c r="R57" s="46">
        <v>0</v>
      </c>
      <c r="S57" s="46">
        <v>1</v>
      </c>
      <c r="T57" s="46">
        <v>0</v>
      </c>
      <c r="U57" s="46">
        <v>0</v>
      </c>
      <c r="V57" s="46">
        <v>1</v>
      </c>
      <c r="W57" s="46">
        <v>0</v>
      </c>
      <c r="X57" s="46">
        <v>0</v>
      </c>
      <c r="Y57" s="46">
        <v>0</v>
      </c>
    </row>
    <row r="58" spans="1:25" s="28" customFormat="1" x14ac:dyDescent="0.2">
      <c r="A58" s="35" t="s">
        <v>102</v>
      </c>
      <c r="B58" s="45">
        <v>3</v>
      </c>
      <c r="C58" s="46">
        <v>0</v>
      </c>
      <c r="D58" s="46">
        <v>2</v>
      </c>
      <c r="E58" s="46">
        <v>1</v>
      </c>
      <c r="F58" s="46">
        <v>0</v>
      </c>
      <c r="G58" s="46">
        <v>0</v>
      </c>
      <c r="H58" s="46">
        <v>0</v>
      </c>
      <c r="I58" s="46">
        <v>0</v>
      </c>
      <c r="J58" s="46">
        <v>0</v>
      </c>
      <c r="K58" s="46">
        <v>0</v>
      </c>
      <c r="L58" s="46">
        <v>0</v>
      </c>
      <c r="M58" s="46">
        <v>0</v>
      </c>
      <c r="N58" s="46">
        <v>0</v>
      </c>
      <c r="O58" s="46">
        <v>0</v>
      </c>
      <c r="P58" s="46">
        <v>0</v>
      </c>
      <c r="Q58" s="46">
        <v>0</v>
      </c>
      <c r="R58" s="46">
        <v>0</v>
      </c>
      <c r="S58" s="46">
        <v>7</v>
      </c>
      <c r="T58" s="46">
        <v>0</v>
      </c>
      <c r="U58" s="46">
        <v>0</v>
      </c>
      <c r="V58" s="46">
        <v>4</v>
      </c>
      <c r="W58" s="46">
        <v>0</v>
      </c>
      <c r="X58" s="46">
        <v>0</v>
      </c>
      <c r="Y58" s="46">
        <v>0</v>
      </c>
    </row>
    <row r="59" spans="1:25" s="28" customFormat="1" x14ac:dyDescent="0.2">
      <c r="A59" s="35" t="s">
        <v>103</v>
      </c>
      <c r="B59" s="45">
        <v>3</v>
      </c>
      <c r="C59" s="30">
        <v>0</v>
      </c>
      <c r="D59" s="30">
        <v>0</v>
      </c>
      <c r="E59" s="30">
        <v>3</v>
      </c>
      <c r="F59" s="30">
        <v>0</v>
      </c>
      <c r="G59" s="30">
        <v>0</v>
      </c>
      <c r="H59" s="30">
        <v>0</v>
      </c>
      <c r="I59" s="30">
        <v>0</v>
      </c>
      <c r="J59" s="30">
        <v>0</v>
      </c>
      <c r="K59" s="46">
        <v>0</v>
      </c>
      <c r="L59" s="30">
        <v>0</v>
      </c>
      <c r="M59" s="30">
        <v>0</v>
      </c>
      <c r="N59" s="30">
        <v>0</v>
      </c>
      <c r="O59" s="30">
        <v>0</v>
      </c>
      <c r="P59" s="30">
        <v>0</v>
      </c>
      <c r="Q59" s="30">
        <v>0</v>
      </c>
      <c r="R59" s="30">
        <v>0</v>
      </c>
      <c r="S59" s="46">
        <v>7</v>
      </c>
      <c r="T59" s="46">
        <v>0</v>
      </c>
      <c r="U59" s="46">
        <v>0</v>
      </c>
      <c r="V59" s="46">
        <v>1</v>
      </c>
      <c r="W59" s="46">
        <v>0</v>
      </c>
      <c r="X59" s="46">
        <v>0</v>
      </c>
      <c r="Y59" s="46">
        <v>0</v>
      </c>
    </row>
    <row r="60" spans="1:25" s="28" customFormat="1" x14ac:dyDescent="0.2">
      <c r="A60" s="35" t="s">
        <v>104</v>
      </c>
      <c r="B60" s="45">
        <v>0</v>
      </c>
      <c r="C60" s="30">
        <v>0</v>
      </c>
      <c r="D60" s="30">
        <v>0</v>
      </c>
      <c r="E60" s="30">
        <v>0</v>
      </c>
      <c r="F60" s="30">
        <v>0</v>
      </c>
      <c r="G60" s="30">
        <v>0</v>
      </c>
      <c r="H60" s="30">
        <v>0</v>
      </c>
      <c r="I60" s="30">
        <v>0</v>
      </c>
      <c r="J60" s="30">
        <v>0</v>
      </c>
      <c r="K60" s="46">
        <v>0</v>
      </c>
      <c r="L60" s="30">
        <v>0</v>
      </c>
      <c r="M60" s="30">
        <v>0</v>
      </c>
      <c r="N60" s="30">
        <v>0</v>
      </c>
      <c r="O60" s="30">
        <v>0</v>
      </c>
      <c r="P60" s="30">
        <v>0</v>
      </c>
      <c r="Q60" s="30">
        <v>0</v>
      </c>
      <c r="R60" s="30">
        <v>0</v>
      </c>
      <c r="S60" s="30">
        <v>0</v>
      </c>
      <c r="T60" s="30">
        <v>0</v>
      </c>
      <c r="U60" s="30">
        <v>0</v>
      </c>
      <c r="V60" s="30">
        <v>0</v>
      </c>
      <c r="W60" s="30">
        <v>0</v>
      </c>
      <c r="X60" s="30">
        <v>0</v>
      </c>
      <c r="Y60" s="30">
        <v>0</v>
      </c>
    </row>
    <row r="61" spans="1:25" s="28" customFormat="1" x14ac:dyDescent="0.2">
      <c r="A61" s="35" t="s">
        <v>105</v>
      </c>
      <c r="B61" s="45">
        <v>0</v>
      </c>
      <c r="C61" s="30">
        <v>0</v>
      </c>
      <c r="D61" s="30">
        <v>0</v>
      </c>
      <c r="E61" s="30">
        <v>0</v>
      </c>
      <c r="F61" s="30">
        <v>0</v>
      </c>
      <c r="G61" s="30">
        <v>0</v>
      </c>
      <c r="H61" s="30">
        <v>0</v>
      </c>
      <c r="I61" s="30">
        <v>0</v>
      </c>
      <c r="J61" s="30">
        <v>0</v>
      </c>
      <c r="K61" s="46">
        <v>0</v>
      </c>
      <c r="L61" s="30">
        <v>0</v>
      </c>
      <c r="M61" s="30">
        <v>0</v>
      </c>
      <c r="N61" s="30">
        <v>0</v>
      </c>
      <c r="O61" s="30">
        <v>0</v>
      </c>
      <c r="P61" s="30">
        <v>0</v>
      </c>
      <c r="Q61" s="30">
        <v>0</v>
      </c>
      <c r="R61" s="30">
        <v>0</v>
      </c>
      <c r="S61" s="46">
        <v>2</v>
      </c>
      <c r="T61" s="46">
        <v>0</v>
      </c>
      <c r="U61" s="46">
        <v>0</v>
      </c>
      <c r="V61" s="46">
        <v>0</v>
      </c>
      <c r="W61" s="46">
        <v>0</v>
      </c>
      <c r="X61" s="46">
        <v>0</v>
      </c>
      <c r="Y61" s="46">
        <v>0</v>
      </c>
    </row>
    <row r="62" spans="1:25" s="28" customFormat="1" x14ac:dyDescent="0.2">
      <c r="A62" s="35" t="s">
        <v>106</v>
      </c>
      <c r="B62" s="45">
        <v>0</v>
      </c>
      <c r="C62" s="46">
        <v>0</v>
      </c>
      <c r="D62" s="46">
        <v>0</v>
      </c>
      <c r="E62" s="46">
        <v>0</v>
      </c>
      <c r="F62" s="46">
        <v>0</v>
      </c>
      <c r="G62" s="46">
        <v>0</v>
      </c>
      <c r="H62" s="46">
        <v>0</v>
      </c>
      <c r="I62" s="46">
        <v>0</v>
      </c>
      <c r="J62" s="46">
        <v>0</v>
      </c>
      <c r="K62" s="46">
        <v>1</v>
      </c>
      <c r="L62" s="46">
        <v>0</v>
      </c>
      <c r="M62" s="46">
        <v>0</v>
      </c>
      <c r="N62" s="46">
        <v>1</v>
      </c>
      <c r="O62" s="46">
        <v>0</v>
      </c>
      <c r="P62" s="46">
        <v>0</v>
      </c>
      <c r="Q62" s="46">
        <v>0</v>
      </c>
      <c r="R62" s="46">
        <v>0</v>
      </c>
      <c r="S62" s="46">
        <v>0</v>
      </c>
      <c r="T62" s="46">
        <v>0</v>
      </c>
      <c r="U62" s="46">
        <v>0</v>
      </c>
      <c r="V62" s="46">
        <v>0</v>
      </c>
      <c r="W62" s="46">
        <v>0</v>
      </c>
      <c r="X62" s="46">
        <v>0</v>
      </c>
      <c r="Y62" s="46">
        <v>0</v>
      </c>
    </row>
    <row r="63" spans="1:25" s="28" customFormat="1" x14ac:dyDescent="0.2">
      <c r="A63" s="35" t="s">
        <v>107</v>
      </c>
      <c r="B63" s="30">
        <v>0</v>
      </c>
      <c r="C63" s="30">
        <v>0</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row>
    <row r="64" spans="1:25" s="28" customFormat="1" ht="12.75" hidden="1" customHeight="1" x14ac:dyDescent="0.2">
      <c r="A64" s="35" t="s">
        <v>108</v>
      </c>
      <c r="B64" s="134" t="s">
        <v>372</v>
      </c>
      <c r="C64" s="135"/>
      <c r="D64" s="135"/>
      <c r="E64" s="135"/>
      <c r="F64" s="135"/>
      <c r="G64" s="135"/>
      <c r="H64" s="135"/>
      <c r="I64" s="135"/>
      <c r="J64" s="135"/>
      <c r="K64" s="135"/>
      <c r="L64" s="135"/>
      <c r="M64" s="135"/>
      <c r="N64" s="135"/>
      <c r="O64" s="135"/>
      <c r="P64" s="135"/>
      <c r="Q64" s="135"/>
      <c r="R64" s="135"/>
      <c r="S64" s="135"/>
      <c r="T64" s="135"/>
      <c r="U64" s="135"/>
      <c r="V64" s="135"/>
      <c r="W64" s="135"/>
      <c r="X64" s="135"/>
      <c r="Y64" s="136"/>
    </row>
    <row r="65" spans="1:25" s="28" customFormat="1" x14ac:dyDescent="0.2">
      <c r="A65" s="35" t="s">
        <v>109</v>
      </c>
      <c r="B65" s="30">
        <v>0</v>
      </c>
      <c r="C65" s="30">
        <v>0</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row>
    <row r="66" spans="1:25" s="28" customFormat="1" x14ac:dyDescent="0.2">
      <c r="A66" s="35" t="s">
        <v>110</v>
      </c>
      <c r="B66" s="30">
        <v>0</v>
      </c>
      <c r="C66" s="30">
        <v>0</v>
      </c>
      <c r="D66" s="30">
        <v>0</v>
      </c>
      <c r="E66" s="30">
        <v>0</v>
      </c>
      <c r="F66" s="30">
        <v>0</v>
      </c>
      <c r="G66" s="30">
        <v>0</v>
      </c>
      <c r="H66" s="30">
        <v>0</v>
      </c>
      <c r="I66" s="30">
        <v>0</v>
      </c>
      <c r="J66" s="30">
        <v>0</v>
      </c>
      <c r="K66" s="30">
        <v>1</v>
      </c>
      <c r="L66" s="30">
        <v>0</v>
      </c>
      <c r="M66" s="30">
        <v>0</v>
      </c>
      <c r="N66" s="30">
        <v>1</v>
      </c>
      <c r="O66" s="30">
        <v>0</v>
      </c>
      <c r="P66" s="30">
        <v>0</v>
      </c>
      <c r="Q66" s="30">
        <v>0</v>
      </c>
      <c r="R66" s="30">
        <v>0</v>
      </c>
      <c r="S66" s="30">
        <v>0</v>
      </c>
      <c r="T66" s="30">
        <v>0</v>
      </c>
      <c r="U66" s="30">
        <v>0</v>
      </c>
      <c r="V66" s="30">
        <v>1</v>
      </c>
      <c r="W66" s="30">
        <v>0</v>
      </c>
      <c r="X66" s="30">
        <v>0</v>
      </c>
      <c r="Y66" s="30">
        <v>0</v>
      </c>
    </row>
    <row r="67" spans="1:25" s="28" customFormat="1" x14ac:dyDescent="0.2">
      <c r="A67" s="35" t="s">
        <v>111</v>
      </c>
      <c r="B67" s="30">
        <v>0</v>
      </c>
      <c r="C67" s="30">
        <v>0</v>
      </c>
      <c r="D67" s="30">
        <v>0</v>
      </c>
      <c r="E67" s="30">
        <v>0</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1</v>
      </c>
      <c r="W67" s="30">
        <v>0</v>
      </c>
      <c r="X67" s="30">
        <v>0</v>
      </c>
      <c r="Y67" s="30">
        <v>0</v>
      </c>
    </row>
    <row r="68" spans="1:25" s="28" customFormat="1" x14ac:dyDescent="0.2">
      <c r="A68" s="35" t="s">
        <v>101</v>
      </c>
      <c r="B68" s="30">
        <v>0</v>
      </c>
      <c r="C68" s="46">
        <v>0</v>
      </c>
      <c r="D68" s="46">
        <v>0</v>
      </c>
      <c r="E68" s="46">
        <v>0</v>
      </c>
      <c r="F68" s="46">
        <v>0</v>
      </c>
      <c r="G68" s="46">
        <v>0</v>
      </c>
      <c r="H68" s="46">
        <v>0</v>
      </c>
      <c r="I68" s="46">
        <v>0</v>
      </c>
      <c r="J68" s="46">
        <v>0</v>
      </c>
      <c r="K68" s="30">
        <v>0</v>
      </c>
      <c r="L68" s="46">
        <v>0</v>
      </c>
      <c r="M68" s="46">
        <v>0</v>
      </c>
      <c r="N68" s="46">
        <v>0</v>
      </c>
      <c r="O68" s="46">
        <v>0</v>
      </c>
      <c r="P68" s="46">
        <v>0</v>
      </c>
      <c r="Q68" s="46">
        <v>0</v>
      </c>
      <c r="R68" s="46">
        <v>0</v>
      </c>
      <c r="S68" s="46">
        <v>2</v>
      </c>
      <c r="T68" s="46">
        <v>0</v>
      </c>
      <c r="U68" s="46">
        <v>0</v>
      </c>
      <c r="V68" s="46">
        <v>3</v>
      </c>
      <c r="W68" s="46">
        <v>0</v>
      </c>
      <c r="X68" s="46">
        <v>0</v>
      </c>
      <c r="Y68" s="46">
        <v>0</v>
      </c>
    </row>
    <row r="69" spans="1:25" s="28" customFormat="1" x14ac:dyDescent="0.2">
      <c r="A69" s="35" t="s">
        <v>100</v>
      </c>
      <c r="B69" s="30">
        <v>0</v>
      </c>
      <c r="C69" s="30">
        <v>0</v>
      </c>
      <c r="D69" s="30">
        <v>0</v>
      </c>
      <c r="E69" s="30">
        <v>0</v>
      </c>
      <c r="F69" s="30">
        <v>0</v>
      </c>
      <c r="G69" s="30">
        <v>0</v>
      </c>
      <c r="H69" s="30">
        <v>0</v>
      </c>
      <c r="I69" s="30">
        <v>0</v>
      </c>
      <c r="J69" s="30">
        <v>0</v>
      </c>
      <c r="K69" s="30">
        <v>1</v>
      </c>
      <c r="L69" s="30">
        <v>1</v>
      </c>
      <c r="M69" s="30">
        <v>0</v>
      </c>
      <c r="N69" s="30">
        <v>0</v>
      </c>
      <c r="O69" s="30">
        <v>0</v>
      </c>
      <c r="P69" s="30">
        <v>0</v>
      </c>
      <c r="Q69" s="30">
        <v>0</v>
      </c>
      <c r="R69" s="30">
        <v>0</v>
      </c>
      <c r="S69" s="46">
        <v>2</v>
      </c>
      <c r="T69" s="46">
        <v>0</v>
      </c>
      <c r="U69" s="46">
        <v>0</v>
      </c>
      <c r="V69" s="46">
        <v>0</v>
      </c>
      <c r="W69" s="46">
        <v>3</v>
      </c>
      <c r="X69" s="46">
        <v>0</v>
      </c>
      <c r="Y69" s="46">
        <v>0</v>
      </c>
    </row>
    <row r="70" spans="1:25" s="28" customFormat="1" x14ac:dyDescent="0.2">
      <c r="A70" s="35" t="s">
        <v>99</v>
      </c>
      <c r="B70" s="30">
        <v>0</v>
      </c>
      <c r="C70" s="30">
        <v>0</v>
      </c>
      <c r="D70" s="30">
        <v>0</v>
      </c>
      <c r="E70" s="30">
        <v>0</v>
      </c>
      <c r="F70" s="30">
        <v>0</v>
      </c>
      <c r="G70" s="30">
        <v>0</v>
      </c>
      <c r="H70" s="30">
        <v>0</v>
      </c>
      <c r="I70" s="30">
        <v>0</v>
      </c>
      <c r="J70" s="46">
        <v>0</v>
      </c>
      <c r="K70" s="30">
        <v>0</v>
      </c>
      <c r="L70" s="46">
        <v>0</v>
      </c>
      <c r="M70" s="46">
        <v>0</v>
      </c>
      <c r="N70" s="46">
        <v>0</v>
      </c>
      <c r="O70" s="46">
        <v>0</v>
      </c>
      <c r="P70" s="46">
        <v>0</v>
      </c>
      <c r="Q70" s="46">
        <v>0</v>
      </c>
      <c r="R70" s="46">
        <v>0</v>
      </c>
      <c r="S70" s="46">
        <v>0</v>
      </c>
      <c r="T70" s="46">
        <v>0</v>
      </c>
      <c r="U70" s="46">
        <v>0</v>
      </c>
      <c r="V70" s="46">
        <v>0</v>
      </c>
      <c r="W70" s="46">
        <v>0</v>
      </c>
      <c r="X70" s="46">
        <v>0</v>
      </c>
      <c r="Y70" s="46">
        <v>0</v>
      </c>
    </row>
    <row r="71" spans="1:25" s="28" customFormat="1" x14ac:dyDescent="0.2">
      <c r="A71" s="35" t="s">
        <v>98</v>
      </c>
      <c r="B71" s="30">
        <v>4</v>
      </c>
      <c r="C71" s="46">
        <v>1</v>
      </c>
      <c r="D71" s="46">
        <v>0</v>
      </c>
      <c r="E71" s="46">
        <v>3</v>
      </c>
      <c r="F71" s="46">
        <v>0</v>
      </c>
      <c r="G71" s="46">
        <v>0</v>
      </c>
      <c r="H71" s="46">
        <v>0</v>
      </c>
      <c r="I71" s="46">
        <v>0</v>
      </c>
      <c r="J71" s="46">
        <v>0</v>
      </c>
      <c r="K71" s="30">
        <v>1</v>
      </c>
      <c r="L71" s="46">
        <v>0</v>
      </c>
      <c r="M71" s="46">
        <v>0</v>
      </c>
      <c r="N71" s="46">
        <v>1</v>
      </c>
      <c r="O71" s="46">
        <v>0</v>
      </c>
      <c r="P71" s="46">
        <v>0</v>
      </c>
      <c r="Q71" s="46">
        <v>0</v>
      </c>
      <c r="R71" s="46">
        <v>0</v>
      </c>
      <c r="S71" s="46">
        <v>0</v>
      </c>
      <c r="T71" s="46">
        <v>0</v>
      </c>
      <c r="U71" s="46">
        <v>0</v>
      </c>
      <c r="V71" s="46">
        <v>0</v>
      </c>
      <c r="W71" s="46">
        <v>0</v>
      </c>
      <c r="X71" s="46">
        <v>0</v>
      </c>
      <c r="Y71" s="46">
        <v>0</v>
      </c>
    </row>
    <row r="72" spans="1:25" s="28" customFormat="1" x14ac:dyDescent="0.2">
      <c r="A72" s="35" t="s">
        <v>97</v>
      </c>
      <c r="B72" s="30">
        <v>0</v>
      </c>
      <c r="C72" s="30">
        <v>0</v>
      </c>
      <c r="D72" s="30">
        <v>0</v>
      </c>
      <c r="E72" s="30">
        <v>0</v>
      </c>
      <c r="F72" s="30">
        <v>0</v>
      </c>
      <c r="G72" s="30">
        <v>0</v>
      </c>
      <c r="H72" s="30">
        <v>0</v>
      </c>
      <c r="I72" s="30">
        <v>0</v>
      </c>
      <c r="J72" s="30">
        <v>0</v>
      </c>
      <c r="K72" s="30">
        <v>0</v>
      </c>
      <c r="L72" s="30">
        <v>0</v>
      </c>
      <c r="M72" s="30">
        <v>0</v>
      </c>
      <c r="N72" s="30">
        <v>0</v>
      </c>
      <c r="O72" s="30">
        <v>0</v>
      </c>
      <c r="P72" s="30">
        <v>0</v>
      </c>
      <c r="Q72" s="30">
        <v>0</v>
      </c>
      <c r="R72" s="30">
        <v>0</v>
      </c>
      <c r="S72" s="30">
        <v>3</v>
      </c>
      <c r="T72" s="30">
        <v>0</v>
      </c>
      <c r="U72" s="30">
        <v>0</v>
      </c>
      <c r="V72" s="46">
        <v>0</v>
      </c>
      <c r="W72" s="46">
        <v>0</v>
      </c>
      <c r="X72" s="46">
        <v>0</v>
      </c>
      <c r="Y72" s="46">
        <v>0</v>
      </c>
    </row>
    <row r="73" spans="1:25" s="28" customFormat="1" x14ac:dyDescent="0.2">
      <c r="A73" s="35" t="s">
        <v>87</v>
      </c>
      <c r="B73" s="30">
        <v>0</v>
      </c>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1</v>
      </c>
      <c r="T73" s="30">
        <v>0</v>
      </c>
      <c r="U73" s="30">
        <v>0</v>
      </c>
      <c r="V73" s="30">
        <v>0</v>
      </c>
      <c r="W73" s="30">
        <v>0</v>
      </c>
      <c r="X73" s="30">
        <v>0</v>
      </c>
      <c r="Y73" s="30">
        <v>0</v>
      </c>
    </row>
    <row r="74" spans="1:25" s="28" customFormat="1" ht="13.5" customHeight="1" x14ac:dyDescent="0.2">
      <c r="A74" s="35" t="s">
        <v>86</v>
      </c>
      <c r="B74" s="30">
        <v>0</v>
      </c>
      <c r="C74" s="46">
        <v>0</v>
      </c>
      <c r="D74" s="46">
        <v>0</v>
      </c>
      <c r="E74" s="46">
        <v>0</v>
      </c>
      <c r="F74" s="46">
        <v>0</v>
      </c>
      <c r="G74" s="46">
        <v>0</v>
      </c>
      <c r="H74" s="46">
        <v>0</v>
      </c>
      <c r="I74" s="46">
        <v>0</v>
      </c>
      <c r="J74" s="46">
        <v>0</v>
      </c>
      <c r="K74" s="30">
        <v>0</v>
      </c>
      <c r="L74" s="46">
        <v>0</v>
      </c>
      <c r="M74" s="46">
        <v>0</v>
      </c>
      <c r="N74" s="46">
        <v>0</v>
      </c>
      <c r="O74" s="46">
        <v>0</v>
      </c>
      <c r="P74" s="46">
        <v>0</v>
      </c>
      <c r="Q74" s="46">
        <v>0</v>
      </c>
      <c r="R74" s="46">
        <v>0</v>
      </c>
      <c r="S74" s="46">
        <v>4</v>
      </c>
      <c r="T74" s="46">
        <v>0</v>
      </c>
      <c r="U74" s="46">
        <v>0</v>
      </c>
      <c r="V74" s="46">
        <v>3</v>
      </c>
      <c r="W74" s="46">
        <v>0</v>
      </c>
      <c r="X74" s="46">
        <v>0</v>
      </c>
      <c r="Y74" s="46">
        <v>0</v>
      </c>
    </row>
    <row r="75" spans="1:25" s="28" customFormat="1" x14ac:dyDescent="0.2">
      <c r="A75" s="35" t="s">
        <v>85</v>
      </c>
      <c r="B75" s="30">
        <v>62</v>
      </c>
      <c r="C75" s="30">
        <v>15</v>
      </c>
      <c r="D75" s="30">
        <v>9</v>
      </c>
      <c r="E75" s="30">
        <v>35</v>
      </c>
      <c r="F75" s="30">
        <v>0</v>
      </c>
      <c r="G75" s="30">
        <v>1</v>
      </c>
      <c r="H75" s="30">
        <v>2</v>
      </c>
      <c r="I75" s="30">
        <v>0</v>
      </c>
      <c r="J75" s="30">
        <v>0</v>
      </c>
      <c r="K75" s="30">
        <v>0</v>
      </c>
      <c r="L75" s="30">
        <v>0</v>
      </c>
      <c r="M75" s="30">
        <v>0</v>
      </c>
      <c r="N75" s="30">
        <v>0</v>
      </c>
      <c r="O75" s="30">
        <v>0</v>
      </c>
      <c r="P75" s="30">
        <v>0</v>
      </c>
      <c r="Q75" s="30">
        <v>0</v>
      </c>
      <c r="R75" s="30">
        <v>0</v>
      </c>
      <c r="S75" s="30">
        <v>2</v>
      </c>
      <c r="T75" s="30">
        <v>0</v>
      </c>
      <c r="U75" s="30">
        <v>0</v>
      </c>
      <c r="V75" s="30">
        <v>0</v>
      </c>
      <c r="W75" s="30">
        <v>0</v>
      </c>
      <c r="X75" s="30">
        <v>0</v>
      </c>
      <c r="Y75" s="30">
        <v>0</v>
      </c>
    </row>
    <row r="76" spans="1:25" s="28" customFormat="1" ht="13.5" customHeight="1" x14ac:dyDescent="0.2">
      <c r="A76" s="35" t="s">
        <v>84</v>
      </c>
      <c r="B76" s="30">
        <v>7</v>
      </c>
      <c r="C76" s="46">
        <v>2</v>
      </c>
      <c r="D76" s="46">
        <v>0</v>
      </c>
      <c r="E76" s="46">
        <v>5</v>
      </c>
      <c r="F76" s="46">
        <v>0</v>
      </c>
      <c r="G76" s="46">
        <v>0</v>
      </c>
      <c r="H76" s="46">
        <v>0</v>
      </c>
      <c r="I76" s="46">
        <v>0</v>
      </c>
      <c r="J76" s="46">
        <v>0</v>
      </c>
      <c r="K76" s="30">
        <v>0</v>
      </c>
      <c r="L76" s="46">
        <v>0</v>
      </c>
      <c r="M76" s="46">
        <v>0</v>
      </c>
      <c r="N76" s="46">
        <v>0</v>
      </c>
      <c r="O76" s="46">
        <v>0</v>
      </c>
      <c r="P76" s="46">
        <v>0</v>
      </c>
      <c r="Q76" s="46">
        <v>0</v>
      </c>
      <c r="R76" s="46">
        <v>0</v>
      </c>
      <c r="S76" s="46">
        <v>0</v>
      </c>
      <c r="T76" s="46">
        <v>0</v>
      </c>
      <c r="U76" s="46">
        <v>0</v>
      </c>
      <c r="V76" s="46">
        <v>0</v>
      </c>
      <c r="W76" s="46">
        <v>0</v>
      </c>
      <c r="X76" s="46">
        <v>0</v>
      </c>
      <c r="Y76" s="46">
        <v>0</v>
      </c>
    </row>
    <row r="77" spans="1:25" s="28" customFormat="1" x14ac:dyDescent="0.2">
      <c r="A77" s="35" t="s">
        <v>83</v>
      </c>
      <c r="B77" s="30">
        <v>0</v>
      </c>
      <c r="C77" s="30">
        <v>0</v>
      </c>
      <c r="D77" s="30">
        <v>0</v>
      </c>
      <c r="E77" s="30">
        <v>0</v>
      </c>
      <c r="F77" s="30">
        <v>0</v>
      </c>
      <c r="G77" s="30">
        <v>0</v>
      </c>
      <c r="H77" s="30">
        <v>0</v>
      </c>
      <c r="I77" s="30">
        <v>0</v>
      </c>
      <c r="J77" s="30">
        <v>0</v>
      </c>
      <c r="K77" s="30">
        <v>0</v>
      </c>
      <c r="L77" s="30">
        <v>0</v>
      </c>
      <c r="M77" s="30">
        <v>0</v>
      </c>
      <c r="N77" s="30">
        <v>0</v>
      </c>
      <c r="O77" s="30">
        <v>0</v>
      </c>
      <c r="P77" s="30">
        <v>0</v>
      </c>
      <c r="Q77" s="30">
        <v>0</v>
      </c>
      <c r="R77" s="30">
        <v>0</v>
      </c>
      <c r="S77" s="30">
        <v>0</v>
      </c>
      <c r="T77" s="30">
        <v>0</v>
      </c>
      <c r="U77" s="30">
        <v>0</v>
      </c>
      <c r="V77" s="30">
        <v>1</v>
      </c>
      <c r="W77" s="30">
        <v>0</v>
      </c>
      <c r="X77" s="30">
        <v>0</v>
      </c>
      <c r="Y77" s="30">
        <v>0</v>
      </c>
    </row>
    <row r="78" spans="1:25" s="28" customFormat="1" x14ac:dyDescent="0.2">
      <c r="A78" s="35" t="s">
        <v>82</v>
      </c>
      <c r="B78" s="30">
        <v>0</v>
      </c>
      <c r="C78" s="46">
        <v>0</v>
      </c>
      <c r="D78" s="46">
        <v>0</v>
      </c>
      <c r="E78" s="46">
        <v>0</v>
      </c>
      <c r="F78" s="46">
        <v>0</v>
      </c>
      <c r="G78" s="46">
        <v>0</v>
      </c>
      <c r="H78" s="46">
        <v>0</v>
      </c>
      <c r="I78" s="46">
        <v>0</v>
      </c>
      <c r="J78" s="46">
        <v>0</v>
      </c>
      <c r="K78" s="30">
        <v>0</v>
      </c>
      <c r="L78" s="46">
        <v>0</v>
      </c>
      <c r="M78" s="46">
        <v>0</v>
      </c>
      <c r="N78" s="46">
        <v>0</v>
      </c>
      <c r="O78" s="46">
        <v>0</v>
      </c>
      <c r="P78" s="46">
        <v>0</v>
      </c>
      <c r="Q78" s="46">
        <v>0</v>
      </c>
      <c r="R78" s="46">
        <v>0</v>
      </c>
      <c r="S78" s="46">
        <v>0</v>
      </c>
      <c r="T78" s="46">
        <v>0</v>
      </c>
      <c r="U78" s="46">
        <v>0</v>
      </c>
      <c r="V78" s="46">
        <v>0</v>
      </c>
      <c r="W78" s="46">
        <v>0</v>
      </c>
      <c r="X78" s="46">
        <v>0</v>
      </c>
      <c r="Y78" s="46">
        <v>0</v>
      </c>
    </row>
    <row r="79" spans="1:25" s="28" customFormat="1" x14ac:dyDescent="0.2">
      <c r="A79" s="35" t="s">
        <v>146</v>
      </c>
      <c r="B79" s="30">
        <v>0</v>
      </c>
      <c r="C79" s="30">
        <v>0</v>
      </c>
      <c r="D79" s="30">
        <v>0</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row>
    <row r="80" spans="1:25" s="28" customFormat="1" x14ac:dyDescent="0.2">
      <c r="A80" s="35" t="s">
        <v>81</v>
      </c>
      <c r="B80" s="30">
        <v>0</v>
      </c>
      <c r="C80" s="46">
        <v>0</v>
      </c>
      <c r="D80" s="46">
        <v>0</v>
      </c>
      <c r="E80" s="46">
        <v>0</v>
      </c>
      <c r="F80" s="46">
        <v>0</v>
      </c>
      <c r="G80" s="46">
        <v>0</v>
      </c>
      <c r="H80" s="46">
        <v>0</v>
      </c>
      <c r="I80" s="46">
        <v>0</v>
      </c>
      <c r="J80" s="46">
        <v>0</v>
      </c>
      <c r="K80" s="30">
        <v>0</v>
      </c>
      <c r="L80" s="46">
        <v>0</v>
      </c>
      <c r="M80" s="46">
        <v>0</v>
      </c>
      <c r="N80" s="46">
        <v>0</v>
      </c>
      <c r="O80" s="46">
        <v>0</v>
      </c>
      <c r="P80" s="46">
        <v>0</v>
      </c>
      <c r="Q80" s="46">
        <v>0</v>
      </c>
      <c r="R80" s="46">
        <v>0</v>
      </c>
      <c r="S80" s="46">
        <v>0</v>
      </c>
      <c r="T80" s="46">
        <v>0</v>
      </c>
      <c r="U80" s="46">
        <v>0</v>
      </c>
      <c r="V80" s="46">
        <v>0</v>
      </c>
      <c r="W80" s="46">
        <v>0</v>
      </c>
      <c r="X80" s="46">
        <v>0</v>
      </c>
      <c r="Y80" s="46">
        <v>0</v>
      </c>
    </row>
    <row r="81" spans="1:25" s="28" customFormat="1" x14ac:dyDescent="0.2">
      <c r="A81" s="35" t="s">
        <v>80</v>
      </c>
      <c r="B81" s="30">
        <v>0</v>
      </c>
      <c r="C81" s="46">
        <v>0</v>
      </c>
      <c r="D81" s="46">
        <v>0</v>
      </c>
      <c r="E81" s="46">
        <v>0</v>
      </c>
      <c r="F81" s="46">
        <v>0</v>
      </c>
      <c r="G81" s="46">
        <v>0</v>
      </c>
      <c r="H81" s="46">
        <v>0</v>
      </c>
      <c r="I81" s="46">
        <v>0</v>
      </c>
      <c r="J81" s="46">
        <v>0</v>
      </c>
      <c r="K81" s="30">
        <v>0</v>
      </c>
      <c r="L81" s="46">
        <v>0</v>
      </c>
      <c r="M81" s="46">
        <v>0</v>
      </c>
      <c r="N81" s="46">
        <v>0</v>
      </c>
      <c r="O81" s="46">
        <v>0</v>
      </c>
      <c r="P81" s="46">
        <v>0</v>
      </c>
      <c r="Q81" s="46">
        <v>0</v>
      </c>
      <c r="R81" s="46">
        <v>0</v>
      </c>
      <c r="S81" s="46">
        <v>0</v>
      </c>
      <c r="T81" s="46">
        <v>0</v>
      </c>
      <c r="U81" s="46">
        <v>0</v>
      </c>
      <c r="V81" s="46">
        <v>0</v>
      </c>
      <c r="W81" s="46">
        <v>0</v>
      </c>
      <c r="X81" s="46">
        <v>0</v>
      </c>
      <c r="Y81" s="46">
        <v>0</v>
      </c>
    </row>
    <row r="82" spans="1:25" s="28" customFormat="1" x14ac:dyDescent="0.2">
      <c r="A82" s="35" t="s">
        <v>79</v>
      </c>
      <c r="B82" s="30">
        <v>0</v>
      </c>
      <c r="C82" s="30">
        <v>0</v>
      </c>
      <c r="D82" s="30">
        <v>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row>
    <row r="83" spans="1:25" s="28" customFormat="1" x14ac:dyDescent="0.2">
      <c r="A83" s="35" t="s">
        <v>78</v>
      </c>
      <c r="B83" s="30">
        <v>0</v>
      </c>
      <c r="C83" s="46">
        <v>0</v>
      </c>
      <c r="D83" s="46">
        <v>0</v>
      </c>
      <c r="E83" s="46">
        <v>0</v>
      </c>
      <c r="F83" s="46">
        <v>0</v>
      </c>
      <c r="G83" s="46">
        <v>0</v>
      </c>
      <c r="H83" s="46">
        <v>0</v>
      </c>
      <c r="I83" s="46">
        <v>0</v>
      </c>
      <c r="J83" s="46">
        <v>0</v>
      </c>
      <c r="K83" s="30">
        <v>0</v>
      </c>
      <c r="L83" s="46">
        <v>0</v>
      </c>
      <c r="M83" s="46">
        <v>0</v>
      </c>
      <c r="N83" s="46">
        <v>0</v>
      </c>
      <c r="O83" s="46">
        <v>0</v>
      </c>
      <c r="P83" s="46">
        <v>0</v>
      </c>
      <c r="Q83" s="46">
        <v>0</v>
      </c>
      <c r="R83" s="46">
        <v>0</v>
      </c>
      <c r="S83" s="46">
        <v>0</v>
      </c>
      <c r="T83" s="46">
        <v>0</v>
      </c>
      <c r="U83" s="46">
        <v>0</v>
      </c>
      <c r="V83" s="46">
        <v>0</v>
      </c>
      <c r="W83" s="46">
        <v>0</v>
      </c>
      <c r="X83" s="46">
        <v>0</v>
      </c>
      <c r="Y83" s="46">
        <v>0</v>
      </c>
    </row>
    <row r="84" spans="1:25" s="28" customFormat="1" x14ac:dyDescent="0.2">
      <c r="A84" s="35" t="s">
        <v>77</v>
      </c>
      <c r="B84" s="30">
        <v>1</v>
      </c>
      <c r="C84" s="30">
        <v>1</v>
      </c>
      <c r="D84" s="30">
        <v>0</v>
      </c>
      <c r="E84" s="30">
        <v>0</v>
      </c>
      <c r="F84" s="30">
        <v>0</v>
      </c>
      <c r="G84" s="30">
        <v>0</v>
      </c>
      <c r="H84" s="30">
        <v>0</v>
      </c>
      <c r="I84" s="30">
        <v>0</v>
      </c>
      <c r="J84" s="30">
        <v>0</v>
      </c>
      <c r="K84" s="30">
        <v>1</v>
      </c>
      <c r="L84" s="30">
        <v>1</v>
      </c>
      <c r="M84" s="30">
        <v>0</v>
      </c>
      <c r="N84" s="30">
        <v>0</v>
      </c>
      <c r="O84" s="30">
        <v>0</v>
      </c>
      <c r="P84" s="30">
        <v>0</v>
      </c>
      <c r="Q84" s="30">
        <v>0</v>
      </c>
      <c r="R84" s="30">
        <v>0</v>
      </c>
      <c r="S84" s="30">
        <v>0</v>
      </c>
      <c r="T84" s="30">
        <v>0</v>
      </c>
      <c r="U84" s="30">
        <v>0</v>
      </c>
      <c r="V84" s="30">
        <v>1</v>
      </c>
      <c r="W84" s="30">
        <v>0</v>
      </c>
      <c r="X84" s="30">
        <v>0</v>
      </c>
      <c r="Y84" s="30">
        <v>0</v>
      </c>
    </row>
    <row r="85" spans="1:25" s="28" customFormat="1" x14ac:dyDescent="0.2">
      <c r="A85" s="35" t="s">
        <v>76</v>
      </c>
      <c r="B85" s="30">
        <v>0</v>
      </c>
      <c r="C85" s="46">
        <v>0</v>
      </c>
      <c r="D85" s="46">
        <v>0</v>
      </c>
      <c r="E85" s="46">
        <v>0</v>
      </c>
      <c r="F85" s="46">
        <v>0</v>
      </c>
      <c r="G85" s="46">
        <v>0</v>
      </c>
      <c r="H85" s="46">
        <v>0</v>
      </c>
      <c r="I85" s="46">
        <v>0</v>
      </c>
      <c r="J85" s="46">
        <v>0</v>
      </c>
      <c r="K85" s="30">
        <v>0</v>
      </c>
      <c r="L85" s="46">
        <v>0</v>
      </c>
      <c r="M85" s="46">
        <v>0</v>
      </c>
      <c r="N85" s="46">
        <v>0</v>
      </c>
      <c r="O85" s="46">
        <v>0</v>
      </c>
      <c r="P85" s="46">
        <v>0</v>
      </c>
      <c r="Q85" s="46">
        <v>0</v>
      </c>
      <c r="R85" s="46">
        <v>0</v>
      </c>
      <c r="S85" s="46">
        <v>0</v>
      </c>
      <c r="T85" s="46">
        <v>0</v>
      </c>
      <c r="U85" s="46">
        <v>0</v>
      </c>
      <c r="V85" s="46">
        <v>0</v>
      </c>
      <c r="W85" s="46">
        <v>0</v>
      </c>
      <c r="X85" s="46">
        <v>0</v>
      </c>
      <c r="Y85" s="46">
        <v>0</v>
      </c>
    </row>
    <row r="86" spans="1:25" s="28" customFormat="1" x14ac:dyDescent="0.2">
      <c r="A86" s="35" t="s">
        <v>75</v>
      </c>
      <c r="B86" s="30">
        <v>0</v>
      </c>
      <c r="C86" s="30">
        <v>0</v>
      </c>
      <c r="D86" s="30">
        <v>0</v>
      </c>
      <c r="E86" s="30">
        <v>0</v>
      </c>
      <c r="F86" s="30">
        <v>0</v>
      </c>
      <c r="G86" s="30">
        <v>0</v>
      </c>
      <c r="H86" s="30">
        <v>0</v>
      </c>
      <c r="I86" s="30">
        <v>0</v>
      </c>
      <c r="J86" s="30">
        <v>0</v>
      </c>
      <c r="K86" s="30">
        <v>0</v>
      </c>
      <c r="L86" s="30">
        <v>0</v>
      </c>
      <c r="M86" s="30">
        <v>0</v>
      </c>
      <c r="N86" s="30">
        <v>0</v>
      </c>
      <c r="O86" s="30">
        <v>0</v>
      </c>
      <c r="P86" s="30">
        <v>0</v>
      </c>
      <c r="Q86" s="72">
        <v>0</v>
      </c>
      <c r="R86" s="30">
        <v>0</v>
      </c>
      <c r="S86" s="45">
        <v>1</v>
      </c>
      <c r="T86" s="46">
        <v>0</v>
      </c>
      <c r="U86" s="46">
        <v>0</v>
      </c>
      <c r="V86" s="46">
        <v>0</v>
      </c>
      <c r="W86" s="46">
        <v>0</v>
      </c>
      <c r="X86" s="46">
        <v>0</v>
      </c>
      <c r="Y86" s="46">
        <v>0</v>
      </c>
    </row>
    <row r="87" spans="1:25" s="28" customFormat="1" x14ac:dyDescent="0.2">
      <c r="A87" s="35" t="s">
        <v>74</v>
      </c>
      <c r="B87" s="81"/>
      <c r="C87" s="81"/>
      <c r="D87" s="81"/>
      <c r="E87" s="81"/>
      <c r="F87" s="81"/>
      <c r="G87" s="81"/>
      <c r="H87" s="81"/>
      <c r="I87" s="81"/>
      <c r="J87" s="81"/>
      <c r="K87" s="81"/>
      <c r="L87" s="81"/>
      <c r="M87" s="81"/>
      <c r="N87" s="30">
        <v>0</v>
      </c>
      <c r="O87" s="30">
        <v>0</v>
      </c>
      <c r="P87" s="30">
        <v>0</v>
      </c>
      <c r="Q87" s="30">
        <v>0</v>
      </c>
      <c r="R87" s="30">
        <v>0</v>
      </c>
      <c r="S87" s="30">
        <v>0</v>
      </c>
      <c r="T87" s="30">
        <v>0</v>
      </c>
      <c r="U87" s="30">
        <v>0</v>
      </c>
      <c r="V87" s="30">
        <v>0</v>
      </c>
      <c r="W87" s="30">
        <v>0</v>
      </c>
      <c r="X87" s="30">
        <v>0</v>
      </c>
      <c r="Y87" s="30">
        <v>0</v>
      </c>
    </row>
    <row r="88" spans="1:25" s="28" customFormat="1" x14ac:dyDescent="0.2">
      <c r="A88" s="35" t="s">
        <v>73</v>
      </c>
      <c r="B88" s="30">
        <v>0</v>
      </c>
      <c r="C88" s="30">
        <v>0</v>
      </c>
      <c r="D88" s="30">
        <v>0</v>
      </c>
      <c r="E88" s="30">
        <v>0</v>
      </c>
      <c r="F88" s="30">
        <v>0</v>
      </c>
      <c r="G88" s="30">
        <v>0</v>
      </c>
      <c r="H88" s="30">
        <v>0</v>
      </c>
      <c r="I88" s="30">
        <v>0</v>
      </c>
      <c r="J88" s="30">
        <v>0</v>
      </c>
      <c r="K88" s="30">
        <v>0</v>
      </c>
      <c r="L88" s="30">
        <v>0</v>
      </c>
      <c r="M88" s="30">
        <v>0</v>
      </c>
      <c r="N88" s="30">
        <v>0</v>
      </c>
      <c r="O88" s="30">
        <v>0</v>
      </c>
      <c r="P88" s="30">
        <v>0</v>
      </c>
      <c r="Q88" s="30">
        <v>0</v>
      </c>
      <c r="R88" s="30">
        <v>0</v>
      </c>
      <c r="S88" s="30">
        <v>0</v>
      </c>
      <c r="T88" s="30">
        <v>0</v>
      </c>
      <c r="U88" s="30">
        <v>0</v>
      </c>
      <c r="V88" s="30">
        <v>2</v>
      </c>
      <c r="W88" s="30">
        <v>0</v>
      </c>
      <c r="X88" s="30">
        <v>0</v>
      </c>
      <c r="Y88" s="30">
        <v>0</v>
      </c>
    </row>
    <row r="89" spans="1:25" s="28" customFormat="1" x14ac:dyDescent="0.2">
      <c r="A89" s="35" t="s">
        <v>72</v>
      </c>
      <c r="B89" s="30">
        <v>1</v>
      </c>
      <c r="C89" s="46">
        <v>0</v>
      </c>
      <c r="D89" s="46">
        <v>0</v>
      </c>
      <c r="E89" s="46">
        <v>1</v>
      </c>
      <c r="F89" s="46">
        <v>0</v>
      </c>
      <c r="G89" s="46">
        <v>0</v>
      </c>
      <c r="H89" s="46">
        <v>0</v>
      </c>
      <c r="I89" s="46">
        <v>0</v>
      </c>
      <c r="J89" s="46">
        <v>0</v>
      </c>
      <c r="K89" s="30">
        <v>0</v>
      </c>
      <c r="L89" s="46">
        <v>0</v>
      </c>
      <c r="M89" s="46">
        <v>0</v>
      </c>
      <c r="N89" s="46">
        <v>0</v>
      </c>
      <c r="O89" s="46">
        <v>0</v>
      </c>
      <c r="P89" s="46">
        <v>0</v>
      </c>
      <c r="Q89" s="34">
        <v>0</v>
      </c>
      <c r="R89" s="46">
        <v>0</v>
      </c>
      <c r="S89" s="45">
        <v>0</v>
      </c>
      <c r="T89" s="46">
        <v>0</v>
      </c>
      <c r="U89" s="46">
        <v>0</v>
      </c>
      <c r="V89" s="46">
        <v>0</v>
      </c>
      <c r="W89" s="46">
        <v>0</v>
      </c>
      <c r="X89" s="46">
        <v>0</v>
      </c>
      <c r="Y89" s="46">
        <v>0</v>
      </c>
    </row>
    <row r="90" spans="1:25" s="28" customFormat="1" x14ac:dyDescent="0.2">
      <c r="A90" s="35" t="s">
        <v>71</v>
      </c>
      <c r="B90" s="30">
        <v>1</v>
      </c>
      <c r="C90" s="30">
        <v>0</v>
      </c>
      <c r="D90" s="30">
        <v>0</v>
      </c>
      <c r="E90" s="30">
        <v>0</v>
      </c>
      <c r="F90" s="30">
        <v>0</v>
      </c>
      <c r="G90" s="30">
        <v>0</v>
      </c>
      <c r="H90" s="30">
        <v>0</v>
      </c>
      <c r="I90" s="30">
        <v>0</v>
      </c>
      <c r="J90" s="30">
        <v>0</v>
      </c>
      <c r="K90" s="30">
        <v>0</v>
      </c>
      <c r="L90" s="30">
        <v>0</v>
      </c>
      <c r="M90" s="30">
        <v>0</v>
      </c>
      <c r="N90" s="30">
        <v>0</v>
      </c>
      <c r="O90" s="30">
        <v>0</v>
      </c>
      <c r="P90" s="30">
        <v>0</v>
      </c>
      <c r="Q90" s="41">
        <v>0</v>
      </c>
      <c r="R90" s="30">
        <v>0</v>
      </c>
      <c r="S90" s="71">
        <v>0</v>
      </c>
      <c r="T90" s="30">
        <v>0</v>
      </c>
      <c r="U90" s="30">
        <v>0</v>
      </c>
      <c r="V90" s="30">
        <v>0</v>
      </c>
      <c r="W90" s="30">
        <v>0</v>
      </c>
      <c r="X90" s="30">
        <v>0</v>
      </c>
      <c r="Y90" s="30">
        <v>0</v>
      </c>
    </row>
    <row r="91" spans="1:25" s="28" customFormat="1" x14ac:dyDescent="0.2">
      <c r="A91" s="35" t="s">
        <v>70</v>
      </c>
      <c r="B91" s="30">
        <v>0</v>
      </c>
      <c r="C91" s="30">
        <v>0</v>
      </c>
      <c r="D91" s="30">
        <v>0</v>
      </c>
      <c r="E91" s="30">
        <v>0</v>
      </c>
      <c r="F91" s="30">
        <v>0</v>
      </c>
      <c r="G91" s="30">
        <v>0</v>
      </c>
      <c r="H91" s="30">
        <v>0</v>
      </c>
      <c r="I91" s="30">
        <v>0</v>
      </c>
      <c r="J91" s="30">
        <v>0</v>
      </c>
      <c r="K91" s="30">
        <v>0</v>
      </c>
      <c r="L91" s="30">
        <v>0</v>
      </c>
      <c r="M91" s="30">
        <v>0</v>
      </c>
      <c r="N91" s="30">
        <v>0</v>
      </c>
      <c r="O91" s="30">
        <v>0</v>
      </c>
      <c r="P91" s="30">
        <v>0</v>
      </c>
      <c r="Q91" s="72">
        <v>0</v>
      </c>
      <c r="R91" s="30">
        <v>0</v>
      </c>
      <c r="S91" s="45">
        <v>0</v>
      </c>
      <c r="T91" s="46">
        <v>0</v>
      </c>
      <c r="U91" s="46">
        <v>0</v>
      </c>
      <c r="V91" s="46">
        <v>0</v>
      </c>
      <c r="W91" s="46">
        <v>0</v>
      </c>
      <c r="X91" s="46">
        <v>0</v>
      </c>
      <c r="Y91" s="46">
        <v>0</v>
      </c>
    </row>
    <row r="92" spans="1:25" s="28" customFormat="1" ht="12" customHeight="1" x14ac:dyDescent="0.2">
      <c r="A92" s="35" t="s">
        <v>69</v>
      </c>
      <c r="B92" s="30">
        <v>1</v>
      </c>
      <c r="C92" s="46">
        <v>0</v>
      </c>
      <c r="D92" s="46">
        <v>1</v>
      </c>
      <c r="E92" s="46">
        <v>0</v>
      </c>
      <c r="F92" s="46">
        <v>0</v>
      </c>
      <c r="G92" s="46">
        <v>0</v>
      </c>
      <c r="H92" s="46">
        <v>0</v>
      </c>
      <c r="I92" s="46">
        <v>0</v>
      </c>
      <c r="J92" s="46">
        <v>0</v>
      </c>
      <c r="K92" s="30">
        <v>1</v>
      </c>
      <c r="L92" s="46">
        <v>0</v>
      </c>
      <c r="M92" s="46">
        <v>1</v>
      </c>
      <c r="N92" s="46">
        <v>0</v>
      </c>
      <c r="O92" s="46">
        <v>0</v>
      </c>
      <c r="P92" s="46">
        <v>0</v>
      </c>
      <c r="Q92" s="46">
        <v>0</v>
      </c>
      <c r="R92" s="46">
        <v>0</v>
      </c>
      <c r="S92" s="46">
        <v>1</v>
      </c>
      <c r="T92" s="46">
        <v>0</v>
      </c>
      <c r="U92" s="46">
        <v>0</v>
      </c>
      <c r="V92" s="46">
        <v>0</v>
      </c>
      <c r="W92" s="46">
        <v>0</v>
      </c>
      <c r="X92" s="46">
        <v>0</v>
      </c>
      <c r="Y92" s="46">
        <v>0</v>
      </c>
    </row>
    <row r="93" spans="1:25" s="28" customFormat="1" x14ac:dyDescent="0.2">
      <c r="A93" s="35" t="s">
        <v>46</v>
      </c>
      <c r="B93" s="30">
        <v>0</v>
      </c>
      <c r="C93" s="46">
        <v>0</v>
      </c>
      <c r="D93" s="46">
        <v>0</v>
      </c>
      <c r="E93" s="46">
        <v>0</v>
      </c>
      <c r="F93" s="46">
        <v>0</v>
      </c>
      <c r="G93" s="46">
        <v>0</v>
      </c>
      <c r="H93" s="46">
        <v>0</v>
      </c>
      <c r="I93" s="46">
        <v>0</v>
      </c>
      <c r="J93" s="46">
        <v>0</v>
      </c>
      <c r="K93" s="30">
        <v>0</v>
      </c>
      <c r="L93" s="46">
        <v>0</v>
      </c>
      <c r="M93" s="46">
        <v>0</v>
      </c>
      <c r="N93" s="46">
        <v>0</v>
      </c>
      <c r="O93" s="46">
        <v>0</v>
      </c>
      <c r="P93" s="46">
        <v>0</v>
      </c>
      <c r="Q93" s="46">
        <v>0</v>
      </c>
      <c r="R93" s="46">
        <v>0</v>
      </c>
      <c r="S93" s="46">
        <v>0</v>
      </c>
      <c r="T93" s="46">
        <v>0</v>
      </c>
      <c r="U93" s="46">
        <v>0</v>
      </c>
      <c r="V93" s="46">
        <v>0</v>
      </c>
      <c r="W93" s="46">
        <v>0</v>
      </c>
      <c r="X93" s="46">
        <v>0</v>
      </c>
      <c r="Y93" s="46">
        <v>0</v>
      </c>
    </row>
    <row r="94" spans="1:25" s="28" customFormat="1" x14ac:dyDescent="0.2">
      <c r="A94" s="35" t="s">
        <v>45</v>
      </c>
      <c r="B94" s="30">
        <v>2</v>
      </c>
      <c r="C94" s="30">
        <v>0</v>
      </c>
      <c r="D94" s="30">
        <v>2</v>
      </c>
      <c r="E94" s="30">
        <v>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row>
    <row r="95" spans="1:25" s="28" customFormat="1" x14ac:dyDescent="0.2">
      <c r="A95" s="35" t="s">
        <v>44</v>
      </c>
      <c r="B95" s="30">
        <v>0</v>
      </c>
      <c r="C95" s="30">
        <v>0</v>
      </c>
      <c r="D95" s="30">
        <v>0</v>
      </c>
      <c r="E95" s="30">
        <v>0</v>
      </c>
      <c r="F95" s="30">
        <v>0</v>
      </c>
      <c r="G95" s="30">
        <v>0</v>
      </c>
      <c r="H95" s="30">
        <v>0</v>
      </c>
      <c r="I95" s="30">
        <v>0</v>
      </c>
      <c r="J95" s="30">
        <v>0</v>
      </c>
      <c r="K95" s="30">
        <v>0</v>
      </c>
      <c r="L95" s="30">
        <v>0</v>
      </c>
      <c r="M95" s="30">
        <v>0</v>
      </c>
      <c r="N95" s="30">
        <v>0</v>
      </c>
      <c r="O95" s="30">
        <v>0</v>
      </c>
      <c r="P95" s="30">
        <v>0</v>
      </c>
      <c r="Q95" s="30">
        <v>0</v>
      </c>
      <c r="R95" s="30">
        <v>0</v>
      </c>
      <c r="S95" s="30">
        <v>1</v>
      </c>
      <c r="T95" s="30">
        <v>0</v>
      </c>
      <c r="U95" s="30">
        <v>0</v>
      </c>
      <c r="V95" s="30">
        <v>0</v>
      </c>
      <c r="W95" s="30">
        <v>6</v>
      </c>
      <c r="X95" s="30">
        <v>0</v>
      </c>
      <c r="Y95" s="30">
        <v>0</v>
      </c>
    </row>
    <row r="96" spans="1:25" s="28" customFormat="1" x14ac:dyDescent="0.2">
      <c r="A96" s="35" t="s">
        <v>43</v>
      </c>
      <c r="B96" s="30">
        <v>0</v>
      </c>
      <c r="C96" s="46">
        <v>0</v>
      </c>
      <c r="D96" s="46">
        <v>0</v>
      </c>
      <c r="E96" s="46">
        <v>0</v>
      </c>
      <c r="F96" s="46">
        <v>0</v>
      </c>
      <c r="G96" s="46">
        <v>0</v>
      </c>
      <c r="H96" s="46">
        <v>0</v>
      </c>
      <c r="I96" s="46">
        <v>0</v>
      </c>
      <c r="J96" s="46">
        <v>0</v>
      </c>
      <c r="K96" s="30">
        <v>0</v>
      </c>
      <c r="L96" s="46">
        <v>0</v>
      </c>
      <c r="M96" s="46">
        <v>0</v>
      </c>
      <c r="N96" s="46">
        <v>0</v>
      </c>
      <c r="O96" s="46">
        <v>0</v>
      </c>
      <c r="P96" s="46">
        <v>0</v>
      </c>
      <c r="Q96" s="46">
        <v>0</v>
      </c>
      <c r="R96" s="46">
        <v>0</v>
      </c>
      <c r="S96" s="46">
        <v>0</v>
      </c>
      <c r="T96" s="46">
        <v>0</v>
      </c>
      <c r="U96" s="46">
        <v>0</v>
      </c>
      <c r="V96" s="46">
        <v>0</v>
      </c>
      <c r="W96" s="46">
        <v>0</v>
      </c>
      <c r="X96" s="46">
        <v>0</v>
      </c>
      <c r="Y96" s="46">
        <v>0</v>
      </c>
    </row>
    <row r="97" spans="1:25" s="28" customFormat="1" x14ac:dyDescent="0.2">
      <c r="A97" s="35" t="s">
        <v>42</v>
      </c>
      <c r="B97" s="30">
        <v>0</v>
      </c>
      <c r="C97" s="46">
        <v>0</v>
      </c>
      <c r="D97" s="46">
        <v>0</v>
      </c>
      <c r="E97" s="46">
        <v>0</v>
      </c>
      <c r="F97" s="46">
        <v>0</v>
      </c>
      <c r="G97" s="46">
        <v>0</v>
      </c>
      <c r="H97" s="46">
        <v>0</v>
      </c>
      <c r="I97" s="46">
        <v>0</v>
      </c>
      <c r="J97" s="46">
        <v>0</v>
      </c>
      <c r="K97" s="30">
        <v>0</v>
      </c>
      <c r="L97" s="46">
        <v>0</v>
      </c>
      <c r="M97" s="46">
        <v>0</v>
      </c>
      <c r="N97" s="46">
        <v>0</v>
      </c>
      <c r="O97" s="46">
        <v>0</v>
      </c>
      <c r="P97" s="46">
        <v>0</v>
      </c>
      <c r="Q97" s="46">
        <v>0</v>
      </c>
      <c r="R97" s="46">
        <v>0</v>
      </c>
      <c r="S97" s="46">
        <v>0</v>
      </c>
      <c r="T97" s="46">
        <v>0</v>
      </c>
      <c r="U97" s="46">
        <v>0</v>
      </c>
      <c r="V97" s="46">
        <v>0</v>
      </c>
      <c r="W97" s="46">
        <v>0</v>
      </c>
      <c r="X97" s="46">
        <v>0</v>
      </c>
      <c r="Y97" s="46">
        <v>0</v>
      </c>
    </row>
    <row r="98" spans="1:25" s="28" customFormat="1" hidden="1" x14ac:dyDescent="0.2">
      <c r="A98" s="35" t="s">
        <v>41</v>
      </c>
      <c r="B98" s="137" t="s">
        <v>372</v>
      </c>
      <c r="C98" s="138"/>
      <c r="D98" s="138"/>
      <c r="E98" s="138"/>
      <c r="F98" s="138"/>
      <c r="G98" s="138"/>
      <c r="H98" s="138"/>
      <c r="I98" s="138"/>
      <c r="J98" s="138"/>
      <c r="K98" s="138"/>
      <c r="L98" s="138"/>
      <c r="M98" s="138"/>
      <c r="N98" s="138"/>
      <c r="O98" s="138"/>
      <c r="P98" s="138"/>
      <c r="Q98" s="138"/>
      <c r="R98" s="138"/>
      <c r="S98" s="138"/>
      <c r="T98" s="138"/>
      <c r="U98" s="138"/>
      <c r="V98" s="138"/>
      <c r="W98" s="138"/>
      <c r="X98" s="138"/>
      <c r="Y98" s="139"/>
    </row>
    <row r="99" spans="1:25" s="28" customFormat="1" x14ac:dyDescent="0.2">
      <c r="A99" s="35" t="s">
        <v>40</v>
      </c>
      <c r="B99" s="30">
        <v>0</v>
      </c>
      <c r="C99" s="30">
        <v>0</v>
      </c>
      <c r="D99" s="30">
        <v>0</v>
      </c>
      <c r="E99" s="30">
        <v>0</v>
      </c>
      <c r="F99" s="30">
        <v>0</v>
      </c>
      <c r="G99" s="30">
        <v>0</v>
      </c>
      <c r="H99" s="30">
        <v>0</v>
      </c>
      <c r="I99" s="30">
        <v>0</v>
      </c>
      <c r="J99" s="30">
        <v>0</v>
      </c>
      <c r="K99" s="30">
        <v>0</v>
      </c>
      <c r="L99" s="30">
        <v>0</v>
      </c>
      <c r="M99" s="30">
        <v>0</v>
      </c>
      <c r="N99" s="30">
        <v>0</v>
      </c>
      <c r="O99" s="30">
        <v>0</v>
      </c>
      <c r="P99" s="30">
        <v>0</v>
      </c>
      <c r="Q99" s="30">
        <v>0</v>
      </c>
      <c r="R99" s="30">
        <v>0</v>
      </c>
      <c r="S99" s="46">
        <v>0</v>
      </c>
      <c r="T99" s="46">
        <v>0</v>
      </c>
      <c r="U99" s="46">
        <v>0</v>
      </c>
      <c r="V99" s="46">
        <v>1</v>
      </c>
      <c r="W99" s="46">
        <v>0</v>
      </c>
      <c r="X99" s="46">
        <v>0</v>
      </c>
      <c r="Y99" s="46">
        <v>0</v>
      </c>
    </row>
    <row r="100" spans="1:25" s="28" customFormat="1" x14ac:dyDescent="0.2">
      <c r="A100" s="35" t="s">
        <v>39</v>
      </c>
      <c r="B100" s="30">
        <v>0</v>
      </c>
      <c r="C100" s="30">
        <v>0</v>
      </c>
      <c r="D100" s="30">
        <v>0</v>
      </c>
      <c r="E100" s="30">
        <v>0</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row>
    <row r="101" spans="1:25" s="28" customFormat="1" x14ac:dyDescent="0.2">
      <c r="A101" s="35" t="s">
        <v>38</v>
      </c>
      <c r="B101" s="30">
        <v>4</v>
      </c>
      <c r="C101" s="46">
        <v>0</v>
      </c>
      <c r="D101" s="46">
        <v>0</v>
      </c>
      <c r="E101" s="46">
        <v>4</v>
      </c>
      <c r="F101" s="46">
        <v>0</v>
      </c>
      <c r="G101" s="46">
        <v>0</v>
      </c>
      <c r="H101" s="46">
        <v>0</v>
      </c>
      <c r="I101" s="46">
        <v>0</v>
      </c>
      <c r="J101" s="46">
        <v>0</v>
      </c>
      <c r="K101" s="30">
        <v>0</v>
      </c>
      <c r="L101" s="46">
        <v>0</v>
      </c>
      <c r="M101" s="46">
        <v>0</v>
      </c>
      <c r="N101" s="46">
        <v>0</v>
      </c>
      <c r="O101" s="46">
        <v>0</v>
      </c>
      <c r="P101" s="46">
        <v>0</v>
      </c>
      <c r="Q101" s="46">
        <v>0</v>
      </c>
      <c r="R101" s="46">
        <v>0</v>
      </c>
      <c r="S101" s="46">
        <v>0</v>
      </c>
      <c r="T101" s="46">
        <v>0</v>
      </c>
      <c r="U101" s="46">
        <v>0</v>
      </c>
      <c r="V101" s="46">
        <v>0</v>
      </c>
      <c r="W101" s="46">
        <v>0</v>
      </c>
      <c r="X101" s="46">
        <v>0</v>
      </c>
      <c r="Y101" s="46">
        <v>0</v>
      </c>
    </row>
    <row r="102" spans="1:25" s="28" customFormat="1" x14ac:dyDescent="0.2">
      <c r="A102" s="35" t="s">
        <v>13</v>
      </c>
      <c r="B102" s="30">
        <v>0</v>
      </c>
      <c r="C102" s="30">
        <v>0</v>
      </c>
      <c r="D102" s="30">
        <v>0</v>
      </c>
      <c r="E102" s="30">
        <v>0</v>
      </c>
      <c r="F102" s="30">
        <v>0</v>
      </c>
      <c r="G102" s="30">
        <v>0</v>
      </c>
      <c r="H102" s="30">
        <v>0</v>
      </c>
      <c r="I102" s="30">
        <v>0</v>
      </c>
      <c r="J102" s="30">
        <v>0</v>
      </c>
      <c r="K102" s="30">
        <v>1</v>
      </c>
      <c r="L102" s="30">
        <v>0</v>
      </c>
      <c r="M102" s="30">
        <v>0</v>
      </c>
      <c r="N102" s="30">
        <v>1</v>
      </c>
      <c r="O102" s="30">
        <v>0</v>
      </c>
      <c r="P102" s="30">
        <v>0</v>
      </c>
      <c r="Q102" s="30">
        <v>0</v>
      </c>
      <c r="R102" s="30">
        <v>0</v>
      </c>
      <c r="S102" s="30">
        <v>0</v>
      </c>
      <c r="T102" s="30">
        <v>0</v>
      </c>
      <c r="U102" s="30">
        <v>0</v>
      </c>
      <c r="V102" s="30">
        <v>0</v>
      </c>
      <c r="W102" s="30">
        <v>0</v>
      </c>
      <c r="X102" s="30">
        <v>0</v>
      </c>
      <c r="Y102" s="30">
        <v>0</v>
      </c>
    </row>
    <row r="103" spans="1:25" s="28" customFormat="1" x14ac:dyDescent="0.2">
      <c r="A103" s="35" t="s">
        <v>14</v>
      </c>
      <c r="B103" s="30">
        <v>0</v>
      </c>
      <c r="C103" s="46">
        <v>0</v>
      </c>
      <c r="D103" s="46">
        <v>0</v>
      </c>
      <c r="E103" s="46">
        <v>0</v>
      </c>
      <c r="F103" s="46">
        <v>0</v>
      </c>
      <c r="G103" s="46">
        <v>0</v>
      </c>
      <c r="H103" s="46">
        <v>0</v>
      </c>
      <c r="I103" s="46">
        <v>0</v>
      </c>
      <c r="J103" s="46">
        <v>0</v>
      </c>
      <c r="K103" s="30">
        <v>2</v>
      </c>
      <c r="L103" s="46">
        <v>2</v>
      </c>
      <c r="M103" s="46">
        <v>0</v>
      </c>
      <c r="N103" s="46">
        <v>0</v>
      </c>
      <c r="O103" s="46">
        <v>0</v>
      </c>
      <c r="P103" s="46">
        <v>0</v>
      </c>
      <c r="Q103" s="46">
        <v>0</v>
      </c>
      <c r="R103" s="46">
        <v>0</v>
      </c>
      <c r="S103" s="46">
        <v>1</v>
      </c>
      <c r="T103" s="46">
        <v>0</v>
      </c>
      <c r="U103" s="46">
        <v>0</v>
      </c>
      <c r="V103" s="46">
        <v>1</v>
      </c>
      <c r="W103" s="46">
        <v>0</v>
      </c>
      <c r="X103" s="46">
        <v>0</v>
      </c>
      <c r="Y103" s="46">
        <v>0</v>
      </c>
    </row>
    <row r="104" spans="1:25" s="28" customFormat="1" x14ac:dyDescent="0.2">
      <c r="A104" s="35" t="s">
        <v>15</v>
      </c>
      <c r="B104" s="30">
        <v>43</v>
      </c>
      <c r="C104" s="46">
        <v>10</v>
      </c>
      <c r="D104" s="46">
        <v>12</v>
      </c>
      <c r="E104" s="46">
        <v>11</v>
      </c>
      <c r="F104" s="46">
        <v>0</v>
      </c>
      <c r="G104" s="46">
        <v>4</v>
      </c>
      <c r="H104" s="46">
        <v>6</v>
      </c>
      <c r="I104" s="46">
        <v>0</v>
      </c>
      <c r="J104" s="46">
        <v>0</v>
      </c>
      <c r="K104" s="30">
        <v>0</v>
      </c>
      <c r="L104" s="46">
        <v>0</v>
      </c>
      <c r="M104" s="46">
        <v>0</v>
      </c>
      <c r="N104" s="46">
        <v>0</v>
      </c>
      <c r="O104" s="46">
        <v>0</v>
      </c>
      <c r="P104" s="46">
        <v>0</v>
      </c>
      <c r="Q104" s="46">
        <v>0</v>
      </c>
      <c r="R104" s="46">
        <v>0</v>
      </c>
      <c r="S104" s="46">
        <v>1</v>
      </c>
      <c r="T104" s="46">
        <v>0</v>
      </c>
      <c r="U104" s="46">
        <v>0</v>
      </c>
      <c r="V104" s="46">
        <v>0</v>
      </c>
      <c r="W104" s="46">
        <v>0</v>
      </c>
      <c r="X104" s="46">
        <v>0</v>
      </c>
      <c r="Y104" s="46">
        <v>0</v>
      </c>
    </row>
    <row r="105" spans="1:25" s="28" customFormat="1" hidden="1" x14ac:dyDescent="0.2">
      <c r="A105" s="35" t="s">
        <v>16</v>
      </c>
      <c r="B105" s="137" t="s">
        <v>372</v>
      </c>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9"/>
    </row>
    <row r="106" spans="1:25" s="28" customFormat="1" x14ac:dyDescent="0.2">
      <c r="A106" s="35" t="s">
        <v>17</v>
      </c>
      <c r="B106" s="30">
        <v>0</v>
      </c>
      <c r="C106" s="30">
        <v>0</v>
      </c>
      <c r="D106" s="30">
        <v>0</v>
      </c>
      <c r="E106" s="30">
        <v>0</v>
      </c>
      <c r="F106" s="30">
        <v>0</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row>
    <row r="107" spans="1:25" s="28" customFormat="1" x14ac:dyDescent="0.2">
      <c r="A107" s="35" t="s">
        <v>18</v>
      </c>
      <c r="B107" s="30">
        <v>0</v>
      </c>
      <c r="C107" s="30">
        <v>0</v>
      </c>
      <c r="D107" s="30">
        <v>0</v>
      </c>
      <c r="E107" s="30">
        <v>0</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0</v>
      </c>
      <c r="Y107" s="30">
        <v>0</v>
      </c>
    </row>
    <row r="108" spans="1:25" s="28" customFormat="1" x14ac:dyDescent="0.2">
      <c r="A108" s="35" t="s">
        <v>19</v>
      </c>
      <c r="B108" s="30">
        <v>1</v>
      </c>
      <c r="C108" s="30">
        <v>0</v>
      </c>
      <c r="D108" s="30">
        <v>1</v>
      </c>
      <c r="E108" s="30">
        <v>0</v>
      </c>
      <c r="F108" s="30">
        <v>0</v>
      </c>
      <c r="G108" s="30">
        <v>0</v>
      </c>
      <c r="H108" s="30">
        <v>0</v>
      </c>
      <c r="I108" s="30">
        <v>0</v>
      </c>
      <c r="J108" s="30">
        <v>0</v>
      </c>
      <c r="K108" s="30">
        <v>0</v>
      </c>
      <c r="L108" s="30">
        <v>0</v>
      </c>
      <c r="M108" s="30">
        <v>0</v>
      </c>
      <c r="N108" s="30">
        <v>0</v>
      </c>
      <c r="O108" s="30">
        <v>0</v>
      </c>
      <c r="P108" s="30">
        <v>0</v>
      </c>
      <c r="Q108" s="30">
        <v>0</v>
      </c>
      <c r="R108" s="30">
        <v>0</v>
      </c>
      <c r="S108" s="30">
        <v>1</v>
      </c>
      <c r="T108" s="30">
        <v>0</v>
      </c>
      <c r="U108" s="30">
        <v>0</v>
      </c>
      <c r="V108" s="30">
        <v>1</v>
      </c>
      <c r="W108" s="30">
        <v>2</v>
      </c>
      <c r="X108" s="46">
        <v>0</v>
      </c>
      <c r="Y108" s="46">
        <v>0</v>
      </c>
    </row>
    <row r="109" spans="1:25" s="28" customFormat="1" x14ac:dyDescent="0.2">
      <c r="A109" s="35" t="s">
        <v>20</v>
      </c>
      <c r="B109" s="30">
        <v>0</v>
      </c>
      <c r="C109" s="30">
        <v>0</v>
      </c>
      <c r="D109" s="30">
        <v>0</v>
      </c>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row>
    <row r="110" spans="1:25" s="28" customFormat="1" x14ac:dyDescent="0.2">
      <c r="A110" s="35" t="s">
        <v>21</v>
      </c>
      <c r="B110" s="30">
        <v>0</v>
      </c>
      <c r="C110" s="30">
        <v>0</v>
      </c>
      <c r="D110" s="30">
        <v>0</v>
      </c>
      <c r="E110" s="30">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row>
    <row r="111" spans="1:25" s="28" customFormat="1" x14ac:dyDescent="0.2">
      <c r="A111" s="35" t="s">
        <v>22</v>
      </c>
      <c r="B111" s="30">
        <v>0</v>
      </c>
      <c r="C111" s="46">
        <v>0</v>
      </c>
      <c r="D111" s="46">
        <v>0</v>
      </c>
      <c r="E111" s="46">
        <v>0</v>
      </c>
      <c r="F111" s="46">
        <v>0</v>
      </c>
      <c r="G111" s="46">
        <v>0</v>
      </c>
      <c r="H111" s="46">
        <v>0</v>
      </c>
      <c r="I111" s="46">
        <v>0</v>
      </c>
      <c r="J111" s="46">
        <v>0</v>
      </c>
      <c r="K111" s="30">
        <v>0</v>
      </c>
      <c r="L111" s="46">
        <v>0</v>
      </c>
      <c r="M111" s="46">
        <v>0</v>
      </c>
      <c r="N111" s="46">
        <v>0</v>
      </c>
      <c r="O111" s="46">
        <v>0</v>
      </c>
      <c r="P111" s="46">
        <v>0</v>
      </c>
      <c r="Q111" s="46">
        <v>0</v>
      </c>
      <c r="R111" s="46">
        <v>0</v>
      </c>
      <c r="S111" s="46">
        <v>1</v>
      </c>
      <c r="T111" s="46">
        <v>0</v>
      </c>
      <c r="U111" s="46">
        <v>0</v>
      </c>
      <c r="V111" s="46">
        <v>0</v>
      </c>
      <c r="W111" s="46">
        <v>2</v>
      </c>
      <c r="X111" s="46">
        <v>0</v>
      </c>
      <c r="Y111" s="46">
        <v>0</v>
      </c>
    </row>
    <row r="112" spans="1:25" s="28" customFormat="1" x14ac:dyDescent="0.2">
      <c r="A112" s="35" t="s">
        <v>23</v>
      </c>
      <c r="B112" s="30">
        <v>0</v>
      </c>
      <c r="C112" s="30">
        <v>0</v>
      </c>
      <c r="D112" s="30">
        <v>0</v>
      </c>
      <c r="E112" s="30">
        <v>0</v>
      </c>
      <c r="F112" s="30">
        <v>0</v>
      </c>
      <c r="G112" s="30">
        <v>0</v>
      </c>
      <c r="H112" s="30">
        <v>0</v>
      </c>
      <c r="I112" s="30">
        <v>0</v>
      </c>
      <c r="J112" s="30">
        <v>0</v>
      </c>
      <c r="K112" s="30">
        <v>0</v>
      </c>
      <c r="L112" s="30">
        <v>0</v>
      </c>
      <c r="M112" s="30">
        <v>0</v>
      </c>
      <c r="N112" s="30">
        <v>0</v>
      </c>
      <c r="O112" s="30">
        <v>0</v>
      </c>
      <c r="P112" s="30">
        <v>0</v>
      </c>
      <c r="Q112" s="30">
        <v>0</v>
      </c>
      <c r="R112" s="30">
        <v>0</v>
      </c>
      <c r="S112" s="30">
        <v>1</v>
      </c>
      <c r="T112" s="30">
        <v>0</v>
      </c>
      <c r="U112" s="30">
        <v>0</v>
      </c>
      <c r="V112" s="30">
        <v>0</v>
      </c>
      <c r="W112" s="30">
        <v>0</v>
      </c>
      <c r="X112" s="30">
        <v>0</v>
      </c>
      <c r="Y112" s="30">
        <v>0</v>
      </c>
    </row>
    <row r="113" spans="1:25" s="28" customFormat="1" x14ac:dyDescent="0.2">
      <c r="A113" s="35" t="s">
        <v>24</v>
      </c>
      <c r="B113" s="30">
        <v>44</v>
      </c>
      <c r="C113" s="46">
        <v>11</v>
      </c>
      <c r="D113" s="46">
        <v>13</v>
      </c>
      <c r="E113" s="46">
        <v>15</v>
      </c>
      <c r="F113" s="46">
        <v>0</v>
      </c>
      <c r="G113" s="46">
        <v>1</v>
      </c>
      <c r="H113" s="46">
        <v>4</v>
      </c>
      <c r="I113" s="46">
        <v>0</v>
      </c>
      <c r="J113" s="46">
        <v>0</v>
      </c>
      <c r="K113" s="30">
        <v>5</v>
      </c>
      <c r="L113" s="46">
        <v>2</v>
      </c>
      <c r="M113" s="46">
        <v>1</v>
      </c>
      <c r="N113" s="46">
        <v>2</v>
      </c>
      <c r="O113" s="46">
        <v>0</v>
      </c>
      <c r="P113" s="46">
        <v>0</v>
      </c>
      <c r="Q113" s="46">
        <v>0</v>
      </c>
      <c r="R113" s="46">
        <v>0</v>
      </c>
      <c r="S113" s="46">
        <v>7</v>
      </c>
      <c r="T113" s="46">
        <v>0</v>
      </c>
      <c r="U113" s="46">
        <v>0</v>
      </c>
      <c r="V113" s="46">
        <v>0</v>
      </c>
      <c r="W113" s="46">
        <v>0</v>
      </c>
      <c r="X113" s="46">
        <v>0</v>
      </c>
      <c r="Y113" s="46">
        <v>0</v>
      </c>
    </row>
    <row r="114" spans="1:25" s="28" customFormat="1" x14ac:dyDescent="0.2">
      <c r="A114" s="35" t="s">
        <v>25</v>
      </c>
      <c r="B114" s="30">
        <v>6</v>
      </c>
      <c r="C114" s="30">
        <v>1</v>
      </c>
      <c r="D114" s="30">
        <v>0</v>
      </c>
      <c r="E114" s="30">
        <v>3</v>
      </c>
      <c r="F114" s="30">
        <v>0</v>
      </c>
      <c r="G114" s="30">
        <v>0</v>
      </c>
      <c r="H114" s="30">
        <v>0</v>
      </c>
      <c r="I114" s="30">
        <v>2</v>
      </c>
      <c r="J114" s="30">
        <v>0</v>
      </c>
      <c r="K114" s="30">
        <v>6</v>
      </c>
      <c r="L114" s="30">
        <v>1</v>
      </c>
      <c r="M114" s="30">
        <v>0</v>
      </c>
      <c r="N114" s="30">
        <v>3</v>
      </c>
      <c r="O114" s="30">
        <v>0</v>
      </c>
      <c r="P114" s="30">
        <v>0</v>
      </c>
      <c r="Q114" s="30">
        <v>0</v>
      </c>
      <c r="R114" s="30">
        <v>2</v>
      </c>
      <c r="S114" s="30">
        <v>1</v>
      </c>
      <c r="T114" s="30">
        <v>0</v>
      </c>
      <c r="U114" s="30">
        <v>0</v>
      </c>
      <c r="V114" s="30">
        <v>1</v>
      </c>
      <c r="W114" s="30">
        <v>0</v>
      </c>
      <c r="X114" s="30">
        <v>0</v>
      </c>
      <c r="Y114" s="30">
        <v>0</v>
      </c>
    </row>
    <row r="115" spans="1:25" s="28" customFormat="1" x14ac:dyDescent="0.2">
      <c r="A115" s="35" t="s">
        <v>26</v>
      </c>
      <c r="B115" s="30">
        <v>1</v>
      </c>
      <c r="C115" s="30">
        <v>1</v>
      </c>
      <c r="D115" s="30">
        <v>0</v>
      </c>
      <c r="E115" s="30">
        <v>0</v>
      </c>
      <c r="F115" s="30">
        <v>0</v>
      </c>
      <c r="G115" s="30">
        <v>0</v>
      </c>
      <c r="H115" s="30">
        <v>0</v>
      </c>
      <c r="I115" s="30">
        <v>0</v>
      </c>
      <c r="J115" s="30">
        <v>0</v>
      </c>
      <c r="K115" s="30">
        <v>0</v>
      </c>
      <c r="L115" s="30">
        <v>0</v>
      </c>
      <c r="M115" s="30">
        <v>0</v>
      </c>
      <c r="N115" s="30">
        <v>0</v>
      </c>
      <c r="O115" s="30">
        <v>0</v>
      </c>
      <c r="P115" s="30">
        <v>0</v>
      </c>
      <c r="Q115" s="30">
        <v>0</v>
      </c>
      <c r="R115" s="30">
        <v>0</v>
      </c>
      <c r="S115" s="30">
        <v>13</v>
      </c>
      <c r="T115" s="30">
        <v>0</v>
      </c>
      <c r="U115" s="30">
        <v>0</v>
      </c>
      <c r="V115" s="30">
        <v>5</v>
      </c>
      <c r="W115" s="30">
        <v>12</v>
      </c>
      <c r="X115" s="30">
        <v>4</v>
      </c>
      <c r="Y115" s="30">
        <v>0</v>
      </c>
    </row>
    <row r="116" spans="1:25" s="28" customFormat="1" hidden="1" x14ac:dyDescent="0.2">
      <c r="A116" s="35" t="s">
        <v>27</v>
      </c>
      <c r="B116" s="137" t="s">
        <v>372</v>
      </c>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9"/>
    </row>
    <row r="117" spans="1:25" s="28" customFormat="1" x14ac:dyDescent="0.2">
      <c r="A117" s="35" t="s">
        <v>28</v>
      </c>
      <c r="B117" s="30">
        <v>0</v>
      </c>
      <c r="C117" s="30">
        <v>0</v>
      </c>
      <c r="D117" s="30">
        <v>0</v>
      </c>
      <c r="E117" s="30">
        <v>0</v>
      </c>
      <c r="F117" s="30">
        <v>0</v>
      </c>
      <c r="G117" s="30">
        <v>0</v>
      </c>
      <c r="H117" s="30">
        <v>0</v>
      </c>
      <c r="I117" s="30">
        <v>0</v>
      </c>
      <c r="J117" s="30">
        <v>0</v>
      </c>
      <c r="K117" s="30">
        <v>0</v>
      </c>
      <c r="L117" s="30">
        <v>0</v>
      </c>
      <c r="M117" s="30">
        <v>0</v>
      </c>
      <c r="N117" s="30">
        <v>0</v>
      </c>
      <c r="O117" s="30">
        <v>0</v>
      </c>
      <c r="P117" s="30">
        <v>0</v>
      </c>
      <c r="Q117" s="30">
        <v>0</v>
      </c>
      <c r="R117" s="30">
        <v>0</v>
      </c>
      <c r="S117" s="46">
        <v>0</v>
      </c>
      <c r="T117" s="46">
        <v>0</v>
      </c>
      <c r="U117" s="46">
        <v>0</v>
      </c>
      <c r="V117" s="46">
        <v>0</v>
      </c>
      <c r="W117" s="46">
        <v>0</v>
      </c>
      <c r="X117" s="46">
        <v>0</v>
      </c>
      <c r="Y117" s="46">
        <v>0</v>
      </c>
    </row>
    <row r="118" spans="1:25" s="28" customFormat="1" ht="13.5" customHeight="1" x14ac:dyDescent="0.2">
      <c r="A118" s="35" t="s">
        <v>29</v>
      </c>
      <c r="B118" s="30">
        <v>0</v>
      </c>
      <c r="C118" s="30">
        <v>0</v>
      </c>
      <c r="D118" s="30">
        <v>0</v>
      </c>
      <c r="E118" s="30">
        <v>0</v>
      </c>
      <c r="F118" s="30">
        <v>0</v>
      </c>
      <c r="G118" s="30">
        <v>0</v>
      </c>
      <c r="H118" s="30">
        <v>0</v>
      </c>
      <c r="I118" s="30">
        <v>0</v>
      </c>
      <c r="J118" s="30">
        <v>0</v>
      </c>
      <c r="K118" s="30">
        <v>0</v>
      </c>
      <c r="L118" s="30">
        <v>0</v>
      </c>
      <c r="M118" s="30">
        <v>0</v>
      </c>
      <c r="N118" s="30">
        <v>0</v>
      </c>
      <c r="O118" s="30">
        <v>0</v>
      </c>
      <c r="P118" s="30">
        <v>0</v>
      </c>
      <c r="Q118" s="30">
        <v>0</v>
      </c>
      <c r="R118" s="30">
        <v>0</v>
      </c>
      <c r="S118" s="30">
        <v>0</v>
      </c>
      <c r="T118" s="30">
        <v>0</v>
      </c>
      <c r="U118" s="30">
        <v>0</v>
      </c>
      <c r="V118" s="30">
        <v>0</v>
      </c>
      <c r="W118" s="30">
        <v>3</v>
      </c>
      <c r="X118" s="30">
        <v>0</v>
      </c>
      <c r="Y118" s="30">
        <v>0</v>
      </c>
    </row>
    <row r="119" spans="1:25" s="28" customFormat="1" x14ac:dyDescent="0.2">
      <c r="A119" s="35" t="s">
        <v>30</v>
      </c>
      <c r="B119" s="30">
        <v>0</v>
      </c>
      <c r="C119" s="30">
        <v>0</v>
      </c>
      <c r="D119" s="30">
        <v>0</v>
      </c>
      <c r="E119" s="30">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row>
    <row r="120" spans="1:25" s="28" customFormat="1" x14ac:dyDescent="0.2">
      <c r="A120" s="35" t="s">
        <v>31</v>
      </c>
      <c r="B120" s="30">
        <v>0</v>
      </c>
      <c r="C120" s="30">
        <v>0</v>
      </c>
      <c r="D120" s="30">
        <v>0</v>
      </c>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4</v>
      </c>
      <c r="X120" s="30">
        <v>0</v>
      </c>
      <c r="Y120" s="30">
        <v>0</v>
      </c>
    </row>
    <row r="121" spans="1:25" s="28" customFormat="1" x14ac:dyDescent="0.2">
      <c r="A121" s="35" t="s">
        <v>32</v>
      </c>
      <c r="B121" s="30">
        <v>0</v>
      </c>
      <c r="C121" s="30">
        <v>0</v>
      </c>
      <c r="D121" s="30">
        <v>0</v>
      </c>
      <c r="E121" s="30">
        <v>0</v>
      </c>
      <c r="F121" s="30">
        <v>0</v>
      </c>
      <c r="G121" s="30">
        <v>0</v>
      </c>
      <c r="H121" s="30">
        <v>0</v>
      </c>
      <c r="I121" s="30">
        <v>0</v>
      </c>
      <c r="J121" s="30">
        <v>0</v>
      </c>
      <c r="K121" s="30">
        <v>0</v>
      </c>
      <c r="L121" s="30">
        <v>0</v>
      </c>
      <c r="M121" s="30">
        <v>0</v>
      </c>
      <c r="N121" s="30">
        <v>0</v>
      </c>
      <c r="O121" s="30">
        <v>0</v>
      </c>
      <c r="P121" s="30">
        <v>0</v>
      </c>
      <c r="Q121" s="30">
        <v>0</v>
      </c>
      <c r="R121" s="30">
        <v>0</v>
      </c>
      <c r="S121" s="46">
        <v>1</v>
      </c>
      <c r="T121" s="46">
        <v>0</v>
      </c>
      <c r="U121" s="46">
        <v>0</v>
      </c>
      <c r="V121" s="46">
        <v>1</v>
      </c>
      <c r="W121" s="46">
        <v>3</v>
      </c>
      <c r="X121" s="46">
        <v>0</v>
      </c>
      <c r="Y121" s="46">
        <v>0</v>
      </c>
    </row>
    <row r="122" spans="1:25" s="28" customFormat="1" x14ac:dyDescent="0.2">
      <c r="A122" s="35" t="s">
        <v>33</v>
      </c>
      <c r="B122" s="30">
        <v>0</v>
      </c>
      <c r="C122" s="46">
        <v>0</v>
      </c>
      <c r="D122" s="46">
        <v>0</v>
      </c>
      <c r="E122" s="46">
        <v>0</v>
      </c>
      <c r="F122" s="46">
        <v>0</v>
      </c>
      <c r="G122" s="46">
        <v>0</v>
      </c>
      <c r="H122" s="46">
        <v>0</v>
      </c>
      <c r="I122" s="46">
        <v>0</v>
      </c>
      <c r="J122" s="46">
        <v>0</v>
      </c>
      <c r="K122" s="30">
        <v>0</v>
      </c>
      <c r="L122" s="46">
        <v>0</v>
      </c>
      <c r="M122" s="46">
        <v>0</v>
      </c>
      <c r="N122" s="46">
        <v>0</v>
      </c>
      <c r="O122" s="46">
        <v>0</v>
      </c>
      <c r="P122" s="46">
        <v>0</v>
      </c>
      <c r="Q122" s="46">
        <v>0</v>
      </c>
      <c r="R122" s="46">
        <v>0</v>
      </c>
      <c r="S122" s="46">
        <v>0</v>
      </c>
      <c r="T122" s="46">
        <v>0</v>
      </c>
      <c r="U122" s="46">
        <v>0</v>
      </c>
      <c r="V122" s="46">
        <v>0</v>
      </c>
      <c r="W122" s="46">
        <v>0</v>
      </c>
      <c r="X122" s="46">
        <v>0</v>
      </c>
      <c r="Y122" s="46">
        <v>0</v>
      </c>
    </row>
    <row r="123" spans="1:25" s="28" customFormat="1" x14ac:dyDescent="0.2">
      <c r="A123" s="35" t="s">
        <v>34</v>
      </c>
      <c r="B123" s="30">
        <v>0</v>
      </c>
      <c r="C123" s="30">
        <v>0</v>
      </c>
      <c r="D123" s="30">
        <v>0</v>
      </c>
      <c r="E123" s="30">
        <v>0</v>
      </c>
      <c r="F123" s="30">
        <v>0</v>
      </c>
      <c r="G123" s="30">
        <v>0</v>
      </c>
      <c r="H123" s="30">
        <v>0</v>
      </c>
      <c r="I123" s="30">
        <v>0</v>
      </c>
      <c r="J123" s="30">
        <v>0</v>
      </c>
      <c r="K123" s="30">
        <v>0</v>
      </c>
      <c r="L123" s="30">
        <v>0</v>
      </c>
      <c r="M123" s="30">
        <v>0</v>
      </c>
      <c r="N123" s="30">
        <v>0</v>
      </c>
      <c r="O123" s="30">
        <v>0</v>
      </c>
      <c r="P123" s="30">
        <v>0</v>
      </c>
      <c r="Q123" s="30">
        <v>0</v>
      </c>
      <c r="R123" s="30">
        <v>0</v>
      </c>
      <c r="S123" s="46">
        <v>0</v>
      </c>
      <c r="T123" s="46">
        <v>0</v>
      </c>
      <c r="U123" s="46">
        <v>0</v>
      </c>
      <c r="V123" s="46">
        <v>0</v>
      </c>
      <c r="W123" s="46">
        <v>0</v>
      </c>
      <c r="X123" s="46">
        <v>0</v>
      </c>
      <c r="Y123" s="46">
        <v>0</v>
      </c>
    </row>
    <row r="124" spans="1:25" s="28" customFormat="1" x14ac:dyDescent="0.2">
      <c r="A124" s="35" t="s">
        <v>35</v>
      </c>
      <c r="B124" s="30">
        <v>27</v>
      </c>
      <c r="C124" s="30">
        <v>0</v>
      </c>
      <c r="D124" s="30">
        <v>0</v>
      </c>
      <c r="E124" s="30">
        <v>0</v>
      </c>
      <c r="F124" s="30">
        <v>27</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row>
    <row r="125" spans="1:25" s="28" customFormat="1" x14ac:dyDescent="0.2">
      <c r="A125" s="35" t="s">
        <v>36</v>
      </c>
      <c r="B125" s="30">
        <v>0</v>
      </c>
      <c r="C125" s="30">
        <v>0</v>
      </c>
      <c r="D125" s="30">
        <v>0</v>
      </c>
      <c r="E125" s="30">
        <v>0</v>
      </c>
      <c r="F125" s="30">
        <v>0</v>
      </c>
      <c r="G125" s="30">
        <v>0</v>
      </c>
      <c r="H125" s="30">
        <v>0</v>
      </c>
      <c r="I125" s="30">
        <v>0</v>
      </c>
      <c r="J125" s="30">
        <v>0</v>
      </c>
      <c r="K125" s="30">
        <v>0</v>
      </c>
      <c r="L125" s="30">
        <v>0</v>
      </c>
      <c r="M125" s="30">
        <v>0</v>
      </c>
      <c r="N125" s="30">
        <v>0</v>
      </c>
      <c r="O125" s="30">
        <v>0</v>
      </c>
      <c r="P125" s="30">
        <v>0</v>
      </c>
      <c r="Q125" s="30">
        <v>0</v>
      </c>
      <c r="R125" s="30">
        <v>0</v>
      </c>
      <c r="S125" s="46">
        <v>1</v>
      </c>
      <c r="T125" s="46">
        <v>0</v>
      </c>
      <c r="U125" s="46">
        <v>0</v>
      </c>
      <c r="V125" s="46">
        <v>1</v>
      </c>
      <c r="W125" s="46">
        <v>12</v>
      </c>
      <c r="X125" s="46">
        <v>0</v>
      </c>
      <c r="Y125" s="46">
        <v>0</v>
      </c>
    </row>
    <row r="126" spans="1:25" s="28" customFormat="1" x14ac:dyDescent="0.2">
      <c r="A126" s="35" t="s">
        <v>37</v>
      </c>
      <c r="B126" s="30">
        <v>0</v>
      </c>
      <c r="C126" s="30">
        <v>0</v>
      </c>
      <c r="D126" s="30">
        <v>0</v>
      </c>
      <c r="E126" s="30">
        <v>0</v>
      </c>
      <c r="F126" s="30">
        <v>0</v>
      </c>
      <c r="G126" s="30">
        <v>0</v>
      </c>
      <c r="H126" s="30">
        <v>0</v>
      </c>
      <c r="I126" s="30">
        <v>0</v>
      </c>
      <c r="J126" s="30">
        <v>0</v>
      </c>
      <c r="K126" s="30">
        <v>0</v>
      </c>
      <c r="L126" s="30">
        <v>0</v>
      </c>
      <c r="M126" s="30">
        <v>0</v>
      </c>
      <c r="N126" s="30">
        <v>0</v>
      </c>
      <c r="O126" s="30">
        <v>0</v>
      </c>
      <c r="P126" s="30">
        <v>0</v>
      </c>
      <c r="Q126" s="30">
        <v>0</v>
      </c>
      <c r="R126" s="30">
        <v>0</v>
      </c>
      <c r="S126" s="46">
        <v>1</v>
      </c>
      <c r="T126" s="46">
        <v>0</v>
      </c>
      <c r="U126" s="46">
        <v>0</v>
      </c>
      <c r="V126" s="46">
        <v>0</v>
      </c>
      <c r="W126" s="46">
        <v>0</v>
      </c>
      <c r="X126" s="46">
        <v>0</v>
      </c>
      <c r="Y126" s="46">
        <v>0</v>
      </c>
    </row>
    <row r="127" spans="1:25" ht="15.75" customHeight="1" x14ac:dyDescent="0.25">
      <c r="A127" s="9" t="s">
        <v>112</v>
      </c>
      <c r="B127" s="10">
        <f>SUM(B8:B126)</f>
        <v>325</v>
      </c>
      <c r="C127" s="10">
        <f t="shared" ref="C127:H127" si="0">SUM(C8:C126)</f>
        <v>58</v>
      </c>
      <c r="D127" s="10">
        <f t="shared" si="0"/>
        <v>50</v>
      </c>
      <c r="E127" s="10">
        <f t="shared" si="0"/>
        <v>124</v>
      </c>
      <c r="F127" s="10">
        <f t="shared" si="0"/>
        <v>27</v>
      </c>
      <c r="G127" s="10">
        <f t="shared" si="0"/>
        <v>10</v>
      </c>
      <c r="H127" s="10">
        <f t="shared" si="0"/>
        <v>14</v>
      </c>
      <c r="I127" s="10">
        <f t="shared" ref="I127" si="1">SUM(I8:I126)</f>
        <v>41</v>
      </c>
      <c r="J127" s="10">
        <f t="shared" ref="J127" si="2">SUM(J8:J126)</f>
        <v>0</v>
      </c>
      <c r="K127" s="10">
        <f t="shared" ref="K127" si="3">SUM(K8:K126)</f>
        <v>35</v>
      </c>
      <c r="L127" s="10">
        <f t="shared" ref="L127" si="4">SUM(L8:L126)</f>
        <v>12</v>
      </c>
      <c r="M127" s="10">
        <f t="shared" ref="M127:N127" si="5">SUM(M8:M126)</f>
        <v>4</v>
      </c>
      <c r="N127" s="10">
        <f t="shared" si="5"/>
        <v>15</v>
      </c>
      <c r="O127" s="10">
        <f t="shared" ref="O127" si="6">SUM(O8:O126)</f>
        <v>0</v>
      </c>
      <c r="P127" s="10">
        <f t="shared" ref="P127" si="7">SUM(P8:P126)</f>
        <v>2</v>
      </c>
      <c r="Q127" s="10">
        <f t="shared" ref="Q127" si="8">SUM(Q8:Q126)</f>
        <v>0</v>
      </c>
      <c r="R127" s="10">
        <f t="shared" ref="R127" si="9">SUM(R8:R126)</f>
        <v>2</v>
      </c>
      <c r="S127" s="10">
        <f t="shared" ref="S127:T127" si="10">SUM(S8:S126)</f>
        <v>233</v>
      </c>
      <c r="T127" s="10">
        <f t="shared" si="10"/>
        <v>3</v>
      </c>
      <c r="U127" s="10">
        <f t="shared" ref="U127" si="11">SUM(U8:U126)</f>
        <v>3</v>
      </c>
      <c r="V127" s="10">
        <f t="shared" ref="V127" si="12">SUM(V8:V126)</f>
        <v>79</v>
      </c>
      <c r="W127" s="10">
        <f t="shared" ref="W127" si="13">SUM(W8:W126)</f>
        <v>386</v>
      </c>
      <c r="X127" s="10">
        <f>SUM(X8:X126)</f>
        <v>160</v>
      </c>
      <c r="Y127" s="10">
        <f t="shared" ref="Y127" si="14">SUM(Y8:Y126)</f>
        <v>0</v>
      </c>
    </row>
  </sheetData>
  <mergeCells count="26">
    <mergeCell ref="B64:Y64"/>
    <mergeCell ref="B55:Y55"/>
    <mergeCell ref="B47:Y47"/>
    <mergeCell ref="B25:Y25"/>
    <mergeCell ref="B116:Y116"/>
    <mergeCell ref="B105:Y105"/>
    <mergeCell ref="B98:Y98"/>
    <mergeCell ref="N52:Y52"/>
    <mergeCell ref="Y3:Y5"/>
    <mergeCell ref="C2:Y2"/>
    <mergeCell ref="B4:B5"/>
    <mergeCell ref="B3:I3"/>
    <mergeCell ref="C4:I4"/>
    <mergeCell ref="K4:K5"/>
    <mergeCell ref="K3:R3"/>
    <mergeCell ref="L4:R4"/>
    <mergeCell ref="W3:W5"/>
    <mergeCell ref="S3:S5"/>
    <mergeCell ref="T3:T5"/>
    <mergeCell ref="U3:U5"/>
    <mergeCell ref="V3:V5"/>
    <mergeCell ref="K6:R6"/>
    <mergeCell ref="A2:A5"/>
    <mergeCell ref="J3:J5"/>
    <mergeCell ref="C6:I6"/>
    <mergeCell ref="X3:X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4"/>
  <dimension ref="A1:Y134"/>
  <sheetViews>
    <sheetView zoomScale="110" zoomScaleNormal="110" workbookViewId="0">
      <pane xSplit="1" ySplit="7" topLeftCell="B8" activePane="bottomRight" state="frozenSplit"/>
      <selection pane="topRight" activeCell="B1" sqref="B1"/>
      <selection pane="bottomLeft" activeCell="A8" sqref="A8"/>
      <selection pane="bottomRight" activeCell="Z1" sqref="Z1:XFD1048576"/>
    </sheetView>
  </sheetViews>
  <sheetFormatPr defaultColWidth="0" defaultRowHeight="12.75" zeroHeight="1" x14ac:dyDescent="0.25"/>
  <cols>
    <col min="1" max="1" width="23.42578125" style="2" customWidth="1"/>
    <col min="2" max="2" width="11.42578125" style="2" customWidth="1"/>
    <col min="3" max="3" width="11.5703125" style="2" customWidth="1"/>
    <col min="4" max="4" width="12.85546875" style="13" customWidth="1"/>
    <col min="5" max="5" width="11.7109375" style="13" customWidth="1"/>
    <col min="6" max="6" width="11.28515625" style="2" customWidth="1"/>
    <col min="7" max="7" width="11.7109375" style="2" customWidth="1"/>
    <col min="8" max="8" width="12.7109375" style="2" customWidth="1"/>
    <col min="9" max="9" width="11.5703125" style="2" customWidth="1"/>
    <col min="10" max="10" width="11.7109375" style="2" customWidth="1"/>
    <col min="11" max="11" width="10.28515625" style="2" customWidth="1"/>
    <col min="12" max="12" width="12.140625" style="2" customWidth="1"/>
    <col min="13" max="13" width="9.85546875" style="2" customWidth="1"/>
    <col min="14" max="14" width="11.5703125" style="2" customWidth="1"/>
    <col min="15" max="15" width="10.42578125" style="2" customWidth="1"/>
    <col min="16" max="16" width="11.85546875" style="2" customWidth="1"/>
    <col min="17" max="17" width="10.85546875" style="2" customWidth="1"/>
    <col min="18" max="18" width="12" style="2" customWidth="1"/>
    <col min="19" max="19" width="11.7109375" style="2" customWidth="1"/>
    <col min="20" max="20" width="12.140625" style="2" customWidth="1"/>
    <col min="21" max="22" width="12" style="2" customWidth="1"/>
    <col min="23" max="23" width="12.7109375" style="2" customWidth="1"/>
    <col min="24" max="24" width="12" style="2" customWidth="1"/>
    <col min="25" max="25" width="12.7109375" style="2" customWidth="1"/>
    <col min="26" max="16384" width="9.140625" style="2" hidden="1"/>
  </cols>
  <sheetData>
    <row r="1" spans="1:25" ht="15" x14ac:dyDescent="0.25">
      <c r="A1" s="4" t="s">
        <v>207</v>
      </c>
    </row>
    <row r="2" spans="1:25" ht="15.75" x14ac:dyDescent="0.25">
      <c r="A2" s="89" t="s">
        <v>3</v>
      </c>
      <c r="B2" s="142" t="s">
        <v>208</v>
      </c>
      <c r="C2" s="143"/>
      <c r="D2" s="143"/>
      <c r="E2" s="143"/>
      <c r="F2" s="143"/>
      <c r="G2" s="143"/>
      <c r="H2" s="143"/>
      <c r="I2" s="143"/>
      <c r="J2" s="143"/>
      <c r="K2" s="143"/>
      <c r="L2" s="143"/>
      <c r="M2" s="143"/>
      <c r="N2" s="143"/>
      <c r="O2" s="143"/>
      <c r="P2" s="143"/>
      <c r="Q2" s="143"/>
      <c r="R2" s="143"/>
      <c r="S2" s="143"/>
      <c r="T2" s="143"/>
      <c r="U2" s="143"/>
      <c r="V2" s="143"/>
      <c r="W2" s="143"/>
      <c r="X2" s="143"/>
      <c r="Y2" s="143"/>
    </row>
    <row r="3" spans="1:25" ht="77.25" customHeight="1" x14ac:dyDescent="0.25">
      <c r="A3" s="90"/>
      <c r="B3" s="140" t="s">
        <v>209</v>
      </c>
      <c r="C3" s="141"/>
      <c r="D3" s="141"/>
      <c r="E3" s="141"/>
      <c r="F3" s="141"/>
      <c r="G3" s="141"/>
      <c r="H3" s="141"/>
      <c r="I3" s="141"/>
      <c r="J3" s="140" t="s">
        <v>126</v>
      </c>
      <c r="K3" s="141"/>
      <c r="L3" s="140" t="s">
        <v>113</v>
      </c>
      <c r="M3" s="141"/>
      <c r="N3" s="140" t="s">
        <v>127</v>
      </c>
      <c r="O3" s="141"/>
      <c r="P3" s="140" t="s">
        <v>217</v>
      </c>
      <c r="Q3" s="141"/>
      <c r="R3" s="140" t="s">
        <v>128</v>
      </c>
      <c r="S3" s="141"/>
      <c r="T3" s="140" t="s">
        <v>129</v>
      </c>
      <c r="U3" s="141"/>
      <c r="V3" s="140" t="s">
        <v>130</v>
      </c>
      <c r="W3" s="141"/>
      <c r="X3" s="140" t="s">
        <v>221</v>
      </c>
      <c r="Y3" s="141"/>
    </row>
    <row r="4" spans="1:25" ht="15" customHeight="1" x14ac:dyDescent="0.25">
      <c r="A4" s="90"/>
      <c r="B4" s="109" t="s">
        <v>210</v>
      </c>
      <c r="C4" s="128"/>
      <c r="D4" s="128"/>
      <c r="E4" s="128"/>
      <c r="F4" s="128" t="s">
        <v>211</v>
      </c>
      <c r="G4" s="128"/>
      <c r="H4" s="128"/>
      <c r="I4" s="128"/>
      <c r="J4" s="99" t="s">
        <v>216</v>
      </c>
      <c r="K4" s="99" t="s">
        <v>211</v>
      </c>
      <c r="L4" s="99" t="s">
        <v>216</v>
      </c>
      <c r="M4" s="99" t="s">
        <v>211</v>
      </c>
      <c r="N4" s="99" t="s">
        <v>216</v>
      </c>
      <c r="O4" s="99" t="s">
        <v>211</v>
      </c>
      <c r="P4" s="99" t="s">
        <v>216</v>
      </c>
      <c r="Q4" s="99" t="s">
        <v>265</v>
      </c>
      <c r="R4" s="99" t="s">
        <v>216</v>
      </c>
      <c r="S4" s="99" t="s">
        <v>265</v>
      </c>
      <c r="T4" s="99" t="s">
        <v>216</v>
      </c>
      <c r="U4" s="99" t="s">
        <v>265</v>
      </c>
      <c r="V4" s="99" t="s">
        <v>216</v>
      </c>
      <c r="W4" s="99" t="s">
        <v>265</v>
      </c>
      <c r="X4" s="99" t="s">
        <v>216</v>
      </c>
      <c r="Y4" s="128" t="s">
        <v>265</v>
      </c>
    </row>
    <row r="5" spans="1:25" s="1" customFormat="1" ht="27" customHeight="1" x14ac:dyDescent="0.25">
      <c r="A5" s="91"/>
      <c r="B5" s="14" t="s">
        <v>149</v>
      </c>
      <c r="C5" s="6" t="s">
        <v>212</v>
      </c>
      <c r="D5" s="12" t="s">
        <v>213</v>
      </c>
      <c r="E5" s="12" t="s">
        <v>214</v>
      </c>
      <c r="F5" s="6" t="s">
        <v>149</v>
      </c>
      <c r="G5" s="6" t="s">
        <v>212</v>
      </c>
      <c r="H5" s="6" t="s">
        <v>213</v>
      </c>
      <c r="I5" s="6" t="s">
        <v>214</v>
      </c>
      <c r="J5" s="100"/>
      <c r="K5" s="100"/>
      <c r="L5" s="100"/>
      <c r="M5" s="100"/>
      <c r="N5" s="100"/>
      <c r="O5" s="100"/>
      <c r="P5" s="100"/>
      <c r="Q5" s="100"/>
      <c r="R5" s="100"/>
      <c r="S5" s="100"/>
      <c r="T5" s="100"/>
      <c r="U5" s="100"/>
      <c r="V5" s="100"/>
      <c r="W5" s="100"/>
      <c r="X5" s="100"/>
      <c r="Y5" s="128"/>
    </row>
    <row r="6" spans="1:25" ht="21" x14ac:dyDescent="0.25">
      <c r="A6" s="7" t="s">
        <v>140</v>
      </c>
      <c r="B6" s="107" t="s">
        <v>215</v>
      </c>
      <c r="C6" s="108"/>
      <c r="D6" s="108"/>
      <c r="E6" s="108"/>
      <c r="F6" s="108"/>
      <c r="G6" s="108"/>
      <c r="H6" s="108"/>
      <c r="I6" s="109"/>
      <c r="J6" s="107" t="s">
        <v>163</v>
      </c>
      <c r="K6" s="109"/>
      <c r="L6" s="128" t="s">
        <v>218</v>
      </c>
      <c r="M6" s="128"/>
      <c r="N6" s="128" t="s">
        <v>219</v>
      </c>
      <c r="O6" s="128"/>
      <c r="P6" s="128" t="s">
        <v>220</v>
      </c>
      <c r="Q6" s="128"/>
      <c r="R6" s="107" t="s">
        <v>131</v>
      </c>
      <c r="S6" s="108"/>
      <c r="T6" s="128" t="s">
        <v>181</v>
      </c>
      <c r="U6" s="128"/>
      <c r="V6" s="128" t="s">
        <v>123</v>
      </c>
      <c r="W6" s="128"/>
      <c r="X6" s="128" t="s">
        <v>182</v>
      </c>
      <c r="Y6" s="128"/>
    </row>
    <row r="7" spans="1:25" x14ac:dyDescent="0.25">
      <c r="A7" s="6"/>
      <c r="B7" s="19">
        <v>290</v>
      </c>
      <c r="C7" s="19">
        <v>291</v>
      </c>
      <c r="D7" s="21">
        <v>292</v>
      </c>
      <c r="E7" s="21">
        <v>293</v>
      </c>
      <c r="F7" s="19">
        <v>300</v>
      </c>
      <c r="G7" s="19">
        <v>301</v>
      </c>
      <c r="H7" s="19">
        <v>302</v>
      </c>
      <c r="I7" s="19">
        <v>303</v>
      </c>
      <c r="J7" s="19">
        <v>310</v>
      </c>
      <c r="K7" s="19">
        <v>320</v>
      </c>
      <c r="L7" s="19">
        <v>330</v>
      </c>
      <c r="M7" s="19">
        <v>340</v>
      </c>
      <c r="N7" s="19">
        <v>350</v>
      </c>
      <c r="O7" s="19">
        <v>360</v>
      </c>
      <c r="P7" s="19">
        <v>370</v>
      </c>
      <c r="Q7" s="19">
        <v>380</v>
      </c>
      <c r="R7" s="19">
        <v>390</v>
      </c>
      <c r="S7" s="19">
        <v>400</v>
      </c>
      <c r="T7" s="19">
        <v>410</v>
      </c>
      <c r="U7" s="19">
        <v>420</v>
      </c>
      <c r="V7" s="19">
        <v>430</v>
      </c>
      <c r="W7" s="19">
        <v>440</v>
      </c>
      <c r="X7" s="19">
        <v>450</v>
      </c>
      <c r="Y7" s="19">
        <v>460</v>
      </c>
    </row>
    <row r="8" spans="1:25" s="28" customFormat="1" ht="15" customHeight="1" x14ac:dyDescent="0.2">
      <c r="A8" s="35" t="s">
        <v>254</v>
      </c>
      <c r="B8" s="45">
        <v>909</v>
      </c>
      <c r="C8" s="46">
        <v>20</v>
      </c>
      <c r="D8" s="46">
        <v>519</v>
      </c>
      <c r="E8" s="46">
        <v>0</v>
      </c>
      <c r="F8" s="46">
        <v>282</v>
      </c>
      <c r="G8" s="46">
        <v>8</v>
      </c>
      <c r="H8" s="46">
        <v>274</v>
      </c>
      <c r="I8" s="46">
        <v>0</v>
      </c>
      <c r="J8" s="46">
        <v>329</v>
      </c>
      <c r="K8" s="46">
        <v>296</v>
      </c>
      <c r="L8" s="46">
        <v>11</v>
      </c>
      <c r="M8" s="46">
        <v>11</v>
      </c>
      <c r="N8" s="46">
        <v>30</v>
      </c>
      <c r="O8" s="46">
        <v>20</v>
      </c>
      <c r="P8" s="46">
        <v>15687</v>
      </c>
      <c r="Q8" s="46">
        <v>6518234</v>
      </c>
      <c r="R8" s="46">
        <v>13</v>
      </c>
      <c r="S8" s="46">
        <v>41007</v>
      </c>
      <c r="T8" s="46">
        <v>0</v>
      </c>
      <c r="U8" s="46">
        <v>0</v>
      </c>
      <c r="V8" s="46">
        <v>0</v>
      </c>
      <c r="W8" s="46">
        <v>0</v>
      </c>
      <c r="X8" s="46">
        <v>0</v>
      </c>
      <c r="Y8" s="46">
        <v>0</v>
      </c>
    </row>
    <row r="9" spans="1:25" s="28" customFormat="1" ht="15" customHeight="1" x14ac:dyDescent="0.2">
      <c r="A9" s="35" t="s">
        <v>255</v>
      </c>
      <c r="B9" s="45">
        <v>89</v>
      </c>
      <c r="C9" s="46">
        <v>1</v>
      </c>
      <c r="D9" s="46">
        <v>39</v>
      </c>
      <c r="E9" s="46">
        <v>49</v>
      </c>
      <c r="F9" s="46">
        <v>89</v>
      </c>
      <c r="G9" s="46">
        <v>1</v>
      </c>
      <c r="H9" s="46">
        <v>39</v>
      </c>
      <c r="I9" s="46">
        <v>49</v>
      </c>
      <c r="J9" s="46">
        <v>27</v>
      </c>
      <c r="K9" s="46">
        <v>27</v>
      </c>
      <c r="L9" s="46">
        <v>0</v>
      </c>
      <c r="M9" s="46">
        <v>0</v>
      </c>
      <c r="N9" s="46">
        <v>7</v>
      </c>
      <c r="O9" s="46">
        <v>7</v>
      </c>
      <c r="P9" s="46">
        <v>9336</v>
      </c>
      <c r="Q9" s="46">
        <v>1191866</v>
      </c>
      <c r="R9" s="46">
        <v>141</v>
      </c>
      <c r="S9" s="46">
        <v>15136.59</v>
      </c>
      <c r="T9" s="46">
        <v>0</v>
      </c>
      <c r="U9" s="46">
        <v>0</v>
      </c>
      <c r="V9" s="46">
        <v>0</v>
      </c>
      <c r="W9" s="46">
        <v>0</v>
      </c>
      <c r="X9" s="46">
        <v>0</v>
      </c>
      <c r="Y9" s="46">
        <v>0</v>
      </c>
    </row>
    <row r="10" spans="1:25" s="28" customFormat="1" ht="15" customHeight="1" x14ac:dyDescent="0.2">
      <c r="A10" s="35" t="s">
        <v>256</v>
      </c>
      <c r="B10" s="45">
        <v>69</v>
      </c>
      <c r="C10" s="28">
        <v>3</v>
      </c>
      <c r="D10" s="46">
        <v>27</v>
      </c>
      <c r="E10" s="46">
        <v>39</v>
      </c>
      <c r="F10" s="46">
        <v>43</v>
      </c>
      <c r="G10" s="46">
        <v>3</v>
      </c>
      <c r="H10" s="46">
        <v>25</v>
      </c>
      <c r="I10" s="46">
        <v>15</v>
      </c>
      <c r="J10" s="46">
        <v>21</v>
      </c>
      <c r="K10" s="46">
        <v>15</v>
      </c>
      <c r="L10" s="46">
        <v>3</v>
      </c>
      <c r="M10" s="46">
        <v>3</v>
      </c>
      <c r="N10" s="46">
        <v>28</v>
      </c>
      <c r="O10" s="46">
        <v>11</v>
      </c>
      <c r="P10" s="46">
        <v>0</v>
      </c>
      <c r="Q10" s="46">
        <v>0</v>
      </c>
      <c r="R10" s="46">
        <v>7</v>
      </c>
      <c r="S10" s="46">
        <v>2900</v>
      </c>
      <c r="T10" s="46">
        <v>0</v>
      </c>
      <c r="U10" s="46">
        <v>0</v>
      </c>
      <c r="V10" s="46">
        <v>0</v>
      </c>
      <c r="W10" s="46">
        <v>0</v>
      </c>
      <c r="X10" s="46">
        <v>0</v>
      </c>
      <c r="Y10" s="46">
        <v>0</v>
      </c>
    </row>
    <row r="11" spans="1:25" s="28" customFormat="1" ht="15" customHeight="1" x14ac:dyDescent="0.2">
      <c r="A11" s="35" t="s">
        <v>257</v>
      </c>
      <c r="B11" s="45">
        <v>64</v>
      </c>
      <c r="C11" s="46">
        <v>0</v>
      </c>
      <c r="D11" s="46">
        <v>6</v>
      </c>
      <c r="E11" s="46">
        <v>58</v>
      </c>
      <c r="F11" s="46">
        <v>64</v>
      </c>
      <c r="G11" s="46">
        <v>0</v>
      </c>
      <c r="H11" s="46">
        <v>6</v>
      </c>
      <c r="I11" s="46">
        <v>58</v>
      </c>
      <c r="J11" s="46">
        <v>6</v>
      </c>
      <c r="K11" s="46">
        <v>6</v>
      </c>
      <c r="L11" s="46">
        <v>0</v>
      </c>
      <c r="M11" s="46">
        <v>0</v>
      </c>
      <c r="N11" s="46">
        <v>9</v>
      </c>
      <c r="O11" s="46">
        <v>9</v>
      </c>
      <c r="P11" s="46">
        <v>794</v>
      </c>
      <c r="Q11" s="46">
        <v>148611</v>
      </c>
      <c r="R11" s="46">
        <v>0</v>
      </c>
      <c r="S11" s="46">
        <v>0</v>
      </c>
      <c r="T11" s="46">
        <v>0</v>
      </c>
      <c r="U11" s="46">
        <v>0</v>
      </c>
      <c r="V11" s="46">
        <v>22</v>
      </c>
      <c r="W11" s="46">
        <v>9833</v>
      </c>
      <c r="X11" s="46">
        <v>0</v>
      </c>
      <c r="Y11" s="46">
        <v>0</v>
      </c>
    </row>
    <row r="12" spans="1:25" s="28" customFormat="1" ht="15" customHeight="1" x14ac:dyDescent="0.2">
      <c r="A12" s="35" t="s">
        <v>258</v>
      </c>
      <c r="B12" s="45">
        <v>43</v>
      </c>
      <c r="C12" s="46">
        <v>4</v>
      </c>
      <c r="D12" s="46">
        <v>15</v>
      </c>
      <c r="E12" s="46">
        <v>0</v>
      </c>
      <c r="F12" s="46">
        <v>12</v>
      </c>
      <c r="G12" s="46">
        <v>1</v>
      </c>
      <c r="H12" s="46">
        <v>11</v>
      </c>
      <c r="I12" s="46">
        <v>0</v>
      </c>
      <c r="J12" s="46">
        <v>22</v>
      </c>
      <c r="K12" s="46">
        <v>9</v>
      </c>
      <c r="L12" s="46">
        <v>0</v>
      </c>
      <c r="M12" s="46">
        <v>0</v>
      </c>
      <c r="N12" s="46">
        <v>2</v>
      </c>
      <c r="O12" s="46">
        <v>1</v>
      </c>
      <c r="P12" s="46">
        <v>889</v>
      </c>
      <c r="Q12" s="46">
        <v>178001</v>
      </c>
      <c r="R12" s="46">
        <v>0</v>
      </c>
      <c r="S12" s="46">
        <v>0</v>
      </c>
      <c r="T12" s="46">
        <v>0</v>
      </c>
      <c r="U12" s="46">
        <v>0</v>
      </c>
      <c r="V12" s="46">
        <v>1</v>
      </c>
      <c r="W12" s="46">
        <v>282.76</v>
      </c>
      <c r="X12" s="46">
        <v>0</v>
      </c>
      <c r="Y12" s="46">
        <v>0</v>
      </c>
    </row>
    <row r="13" spans="1:25" s="28" customFormat="1" ht="15" customHeight="1" x14ac:dyDescent="0.2">
      <c r="A13" s="35" t="s">
        <v>259</v>
      </c>
      <c r="B13" s="45">
        <v>219</v>
      </c>
      <c r="C13" s="46">
        <v>4</v>
      </c>
      <c r="D13" s="46">
        <v>80</v>
      </c>
      <c r="E13" s="46">
        <v>42</v>
      </c>
      <c r="F13" s="46">
        <v>126</v>
      </c>
      <c r="G13" s="46">
        <v>4</v>
      </c>
      <c r="H13" s="46">
        <v>80</v>
      </c>
      <c r="I13" s="46">
        <v>42</v>
      </c>
      <c r="J13" s="46">
        <v>70</v>
      </c>
      <c r="K13" s="46">
        <v>70</v>
      </c>
      <c r="L13" s="46">
        <v>0</v>
      </c>
      <c r="M13" s="46">
        <v>0</v>
      </c>
      <c r="N13" s="46">
        <v>23</v>
      </c>
      <c r="O13" s="46">
        <v>23</v>
      </c>
      <c r="P13" s="46">
        <v>6412</v>
      </c>
      <c r="Q13" s="46">
        <v>1520262</v>
      </c>
      <c r="R13" s="46">
        <v>0</v>
      </c>
      <c r="S13" s="46">
        <v>0</v>
      </c>
      <c r="T13" s="46">
        <v>0</v>
      </c>
      <c r="U13" s="46">
        <v>0</v>
      </c>
      <c r="V13" s="46">
        <v>0</v>
      </c>
      <c r="W13" s="46">
        <v>0</v>
      </c>
      <c r="X13" s="46">
        <v>0</v>
      </c>
      <c r="Y13" s="46">
        <v>0</v>
      </c>
    </row>
    <row r="14" spans="1:25" s="28" customFormat="1" ht="15" customHeight="1" x14ac:dyDescent="0.2">
      <c r="A14" s="35" t="s">
        <v>260</v>
      </c>
      <c r="B14" s="45">
        <v>151</v>
      </c>
      <c r="C14" s="46">
        <v>4</v>
      </c>
      <c r="D14" s="46">
        <v>147</v>
      </c>
      <c r="E14" s="46">
        <v>0</v>
      </c>
      <c r="F14" s="46">
        <v>74</v>
      </c>
      <c r="G14" s="46">
        <v>3</v>
      </c>
      <c r="H14" s="46">
        <v>71</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row>
    <row r="15" spans="1:25" s="28" customFormat="1" ht="15" customHeight="1" x14ac:dyDescent="0.2">
      <c r="A15" s="35" t="s">
        <v>261</v>
      </c>
      <c r="B15" s="45">
        <v>38</v>
      </c>
      <c r="C15" s="46">
        <v>0</v>
      </c>
      <c r="D15" s="46">
        <v>8</v>
      </c>
      <c r="E15" s="46">
        <v>30</v>
      </c>
      <c r="F15" s="46">
        <v>38</v>
      </c>
      <c r="G15" s="46">
        <v>0</v>
      </c>
      <c r="H15" s="46">
        <v>8</v>
      </c>
      <c r="I15" s="46">
        <v>30</v>
      </c>
      <c r="J15" s="46">
        <v>0</v>
      </c>
      <c r="K15" s="46">
        <v>0</v>
      </c>
      <c r="L15" s="46">
        <v>0</v>
      </c>
      <c r="M15" s="46">
        <v>0</v>
      </c>
      <c r="N15" s="46">
        <v>9</v>
      </c>
      <c r="O15" s="46">
        <v>9</v>
      </c>
      <c r="P15" s="46">
        <v>1914</v>
      </c>
      <c r="Q15" s="46">
        <v>332798</v>
      </c>
      <c r="R15" s="46">
        <v>0</v>
      </c>
      <c r="S15" s="46">
        <v>0</v>
      </c>
      <c r="T15" s="46">
        <v>0</v>
      </c>
      <c r="U15" s="46">
        <v>0</v>
      </c>
      <c r="V15" s="46">
        <v>0</v>
      </c>
      <c r="W15" s="46">
        <v>0</v>
      </c>
      <c r="X15" s="46">
        <v>0</v>
      </c>
      <c r="Y15" s="46">
        <v>0</v>
      </c>
    </row>
    <row r="16" spans="1:25" s="28" customFormat="1" ht="15" customHeight="1" x14ac:dyDescent="0.2">
      <c r="A16" s="35" t="s">
        <v>262</v>
      </c>
      <c r="B16" s="45">
        <v>134</v>
      </c>
      <c r="C16" s="46">
        <v>3</v>
      </c>
      <c r="D16" s="46">
        <v>21</v>
      </c>
      <c r="E16" s="46">
        <v>110</v>
      </c>
      <c r="F16" s="46">
        <v>61</v>
      </c>
      <c r="G16" s="46">
        <v>2</v>
      </c>
      <c r="H16" s="46">
        <v>13</v>
      </c>
      <c r="I16" s="46">
        <v>46</v>
      </c>
      <c r="J16" s="46">
        <v>138</v>
      </c>
      <c r="K16" s="46">
        <v>59</v>
      </c>
      <c r="L16" s="46">
        <v>0</v>
      </c>
      <c r="M16" s="46">
        <v>0</v>
      </c>
      <c r="N16" s="46">
        <v>0</v>
      </c>
      <c r="O16" s="46">
        <v>0</v>
      </c>
      <c r="P16" s="46">
        <v>2946</v>
      </c>
      <c r="Q16" s="46">
        <v>339854</v>
      </c>
      <c r="R16" s="46">
        <v>0</v>
      </c>
      <c r="S16" s="46">
        <v>0</v>
      </c>
      <c r="T16" s="46">
        <v>0</v>
      </c>
      <c r="U16" s="46">
        <v>0</v>
      </c>
      <c r="V16" s="46">
        <v>0</v>
      </c>
      <c r="W16" s="46">
        <v>0</v>
      </c>
      <c r="X16" s="46">
        <v>0</v>
      </c>
      <c r="Y16" s="46">
        <v>0</v>
      </c>
    </row>
    <row r="17" spans="1:25" s="28" customFormat="1" x14ac:dyDescent="0.2">
      <c r="A17" s="35" t="s">
        <v>4</v>
      </c>
      <c r="B17" s="45">
        <v>4</v>
      </c>
      <c r="C17" s="46">
        <v>0</v>
      </c>
      <c r="D17" s="46">
        <v>3</v>
      </c>
      <c r="E17" s="46">
        <v>1</v>
      </c>
      <c r="F17" s="46">
        <v>3</v>
      </c>
      <c r="G17" s="46">
        <v>0</v>
      </c>
      <c r="H17" s="46">
        <v>2</v>
      </c>
      <c r="I17" s="46">
        <v>1</v>
      </c>
      <c r="J17" s="46">
        <v>0</v>
      </c>
      <c r="K17" s="46">
        <v>0</v>
      </c>
      <c r="L17" s="46">
        <v>0</v>
      </c>
      <c r="M17" s="46">
        <v>0</v>
      </c>
      <c r="N17" s="46">
        <v>0</v>
      </c>
      <c r="O17" s="46">
        <v>0</v>
      </c>
      <c r="P17" s="46">
        <v>4</v>
      </c>
      <c r="Q17" s="46">
        <v>839</v>
      </c>
      <c r="R17" s="46">
        <v>0</v>
      </c>
      <c r="S17" s="46">
        <v>0</v>
      </c>
      <c r="T17" s="46">
        <v>0</v>
      </c>
      <c r="U17" s="46">
        <v>0</v>
      </c>
      <c r="V17" s="46">
        <v>0</v>
      </c>
      <c r="W17" s="46">
        <v>0</v>
      </c>
      <c r="X17" s="46">
        <v>0</v>
      </c>
      <c r="Y17" s="46">
        <v>0</v>
      </c>
    </row>
    <row r="18" spans="1:25" s="28" customFormat="1" x14ac:dyDescent="0.2">
      <c r="A18" s="35" t="s">
        <v>5</v>
      </c>
      <c r="B18" s="45">
        <v>1</v>
      </c>
      <c r="C18" s="46">
        <v>0</v>
      </c>
      <c r="D18" s="46">
        <v>1</v>
      </c>
      <c r="E18" s="46">
        <v>0</v>
      </c>
      <c r="F18" s="46">
        <v>1</v>
      </c>
      <c r="G18" s="46">
        <v>0</v>
      </c>
      <c r="H18" s="46">
        <v>1</v>
      </c>
      <c r="I18" s="46">
        <v>0</v>
      </c>
      <c r="J18" s="46">
        <v>3</v>
      </c>
      <c r="K18" s="46">
        <v>3</v>
      </c>
      <c r="L18" s="46">
        <v>0</v>
      </c>
      <c r="M18" s="46">
        <v>0</v>
      </c>
      <c r="N18" s="46">
        <v>0</v>
      </c>
      <c r="O18" s="46">
        <v>0</v>
      </c>
      <c r="P18" s="46">
        <v>112</v>
      </c>
      <c r="Q18" s="46">
        <v>2400</v>
      </c>
      <c r="R18" s="46">
        <v>0</v>
      </c>
      <c r="S18" s="46">
        <v>0</v>
      </c>
      <c r="T18" s="46">
        <v>0</v>
      </c>
      <c r="U18" s="46">
        <v>0</v>
      </c>
      <c r="V18" s="46">
        <v>0</v>
      </c>
      <c r="W18" s="46">
        <v>0</v>
      </c>
      <c r="X18" s="46">
        <v>0</v>
      </c>
      <c r="Y18" s="46">
        <v>0</v>
      </c>
    </row>
    <row r="19" spans="1:25" s="28" customFormat="1" x14ac:dyDescent="0.2">
      <c r="A19" s="35" t="s">
        <v>6</v>
      </c>
      <c r="B19" s="45">
        <v>12</v>
      </c>
      <c r="C19" s="46">
        <v>0</v>
      </c>
      <c r="D19" s="46">
        <v>0</v>
      </c>
      <c r="E19" s="46">
        <v>12</v>
      </c>
      <c r="F19" s="46">
        <v>6</v>
      </c>
      <c r="G19" s="46">
        <v>0</v>
      </c>
      <c r="H19" s="46">
        <v>0</v>
      </c>
      <c r="I19" s="46">
        <v>6</v>
      </c>
      <c r="J19" s="46">
        <v>3</v>
      </c>
      <c r="K19" s="46">
        <v>3</v>
      </c>
      <c r="L19" s="46">
        <v>0</v>
      </c>
      <c r="M19" s="46">
        <v>0</v>
      </c>
      <c r="N19" s="46">
        <v>3</v>
      </c>
      <c r="O19" s="46">
        <v>3</v>
      </c>
      <c r="P19" s="46">
        <v>1125</v>
      </c>
      <c r="Q19" s="46">
        <v>257859</v>
      </c>
      <c r="R19" s="46">
        <v>0</v>
      </c>
      <c r="S19" s="46">
        <v>0</v>
      </c>
      <c r="T19" s="46">
        <v>0</v>
      </c>
      <c r="U19" s="46">
        <v>0</v>
      </c>
      <c r="V19" s="46">
        <v>0</v>
      </c>
      <c r="W19" s="46">
        <v>0</v>
      </c>
      <c r="X19" s="46">
        <v>0</v>
      </c>
      <c r="Y19" s="46">
        <v>0</v>
      </c>
    </row>
    <row r="20" spans="1:25" s="28" customFormat="1" x14ac:dyDescent="0.2">
      <c r="A20" s="35" t="s">
        <v>114</v>
      </c>
      <c r="B20" s="45">
        <v>21</v>
      </c>
      <c r="C20" s="46">
        <v>1</v>
      </c>
      <c r="D20" s="46">
        <v>3</v>
      </c>
      <c r="E20" s="46">
        <v>17</v>
      </c>
      <c r="F20" s="46">
        <v>21</v>
      </c>
      <c r="G20" s="46">
        <v>1</v>
      </c>
      <c r="H20" s="46">
        <v>3</v>
      </c>
      <c r="I20" s="46">
        <v>17</v>
      </c>
      <c r="J20" s="46">
        <v>0</v>
      </c>
      <c r="K20" s="46">
        <v>0</v>
      </c>
      <c r="L20" s="46">
        <v>0</v>
      </c>
      <c r="M20" s="46">
        <v>0</v>
      </c>
      <c r="N20" s="46">
        <v>8</v>
      </c>
      <c r="O20" s="46">
        <v>8</v>
      </c>
      <c r="P20" s="46">
        <v>931</v>
      </c>
      <c r="Q20" s="46">
        <v>69555</v>
      </c>
      <c r="R20" s="46">
        <v>0</v>
      </c>
      <c r="S20" s="46">
        <v>0</v>
      </c>
      <c r="T20" s="46">
        <v>0</v>
      </c>
      <c r="U20" s="46">
        <v>0</v>
      </c>
      <c r="V20" s="46">
        <v>0</v>
      </c>
      <c r="W20" s="46">
        <v>0</v>
      </c>
      <c r="X20" s="46">
        <v>0</v>
      </c>
      <c r="Y20" s="46">
        <v>0</v>
      </c>
    </row>
    <row r="21" spans="1:25" s="28" customFormat="1" x14ac:dyDescent="0.2">
      <c r="A21" s="35" t="s">
        <v>7</v>
      </c>
      <c r="B21" s="45">
        <v>10</v>
      </c>
      <c r="C21" s="46">
        <v>2</v>
      </c>
      <c r="D21" s="46">
        <v>1</v>
      </c>
      <c r="E21" s="46">
        <v>7</v>
      </c>
      <c r="F21" s="46">
        <v>10</v>
      </c>
      <c r="G21" s="46">
        <v>2</v>
      </c>
      <c r="H21" s="46">
        <v>1</v>
      </c>
      <c r="I21" s="46">
        <v>7</v>
      </c>
      <c r="J21" s="46">
        <v>1</v>
      </c>
      <c r="K21" s="46">
        <v>1</v>
      </c>
      <c r="L21" s="46">
        <v>0</v>
      </c>
      <c r="M21" s="46">
        <v>0</v>
      </c>
      <c r="N21" s="46">
        <v>0</v>
      </c>
      <c r="O21" s="46">
        <v>0</v>
      </c>
      <c r="P21" s="46">
        <v>142</v>
      </c>
      <c r="Q21" s="46">
        <v>11480</v>
      </c>
      <c r="R21" s="46">
        <v>0</v>
      </c>
      <c r="S21" s="46">
        <v>0</v>
      </c>
      <c r="T21" s="46">
        <v>0</v>
      </c>
      <c r="U21" s="46">
        <v>0</v>
      </c>
      <c r="V21" s="46">
        <v>0</v>
      </c>
      <c r="W21" s="46">
        <v>0</v>
      </c>
      <c r="X21" s="46">
        <v>0</v>
      </c>
      <c r="Y21" s="46">
        <v>0</v>
      </c>
    </row>
    <row r="22" spans="1:25" s="28" customFormat="1" x14ac:dyDescent="0.2">
      <c r="A22" s="35" t="s">
        <v>8</v>
      </c>
      <c r="B22" s="45">
        <v>12</v>
      </c>
      <c r="C22" s="46">
        <v>0</v>
      </c>
      <c r="D22" s="46">
        <v>0</v>
      </c>
      <c r="E22" s="46">
        <v>12</v>
      </c>
      <c r="F22" s="46">
        <v>12</v>
      </c>
      <c r="G22" s="46">
        <v>0</v>
      </c>
      <c r="H22" s="46">
        <v>0</v>
      </c>
      <c r="I22" s="46">
        <v>12</v>
      </c>
      <c r="J22" s="46">
        <v>0</v>
      </c>
      <c r="K22" s="46">
        <v>0</v>
      </c>
      <c r="L22" s="46">
        <v>0</v>
      </c>
      <c r="M22" s="46">
        <v>0</v>
      </c>
      <c r="N22" s="46">
        <v>0</v>
      </c>
      <c r="O22" s="46">
        <v>0</v>
      </c>
      <c r="P22" s="46">
        <v>411</v>
      </c>
      <c r="Q22" s="46">
        <v>8500</v>
      </c>
      <c r="R22" s="46">
        <v>0</v>
      </c>
      <c r="S22" s="46">
        <v>0</v>
      </c>
      <c r="T22" s="46">
        <v>0</v>
      </c>
      <c r="U22" s="46">
        <v>0</v>
      </c>
      <c r="V22" s="46">
        <v>0</v>
      </c>
      <c r="W22" s="46">
        <v>0</v>
      </c>
      <c r="X22" s="46">
        <v>0</v>
      </c>
      <c r="Y22" s="46">
        <v>0</v>
      </c>
    </row>
    <row r="23" spans="1:25" s="28" customFormat="1" x14ac:dyDescent="0.2">
      <c r="A23" s="35" t="s">
        <v>9</v>
      </c>
      <c r="B23" s="45">
        <v>7</v>
      </c>
      <c r="C23" s="46">
        <v>0</v>
      </c>
      <c r="D23" s="46">
        <v>0</v>
      </c>
      <c r="E23" s="46">
        <v>7</v>
      </c>
      <c r="F23" s="46">
        <v>5</v>
      </c>
      <c r="G23" s="46">
        <v>0</v>
      </c>
      <c r="H23" s="46">
        <v>0</v>
      </c>
      <c r="I23" s="46">
        <v>5</v>
      </c>
      <c r="J23" s="46">
        <v>0</v>
      </c>
      <c r="K23" s="46">
        <v>0</v>
      </c>
      <c r="L23" s="46">
        <v>0</v>
      </c>
      <c r="M23" s="46">
        <v>0</v>
      </c>
      <c r="N23" s="46">
        <v>0</v>
      </c>
      <c r="O23" s="46">
        <v>0</v>
      </c>
      <c r="P23" s="46">
        <v>23</v>
      </c>
      <c r="Q23" s="46">
        <v>2382.8000000000002</v>
      </c>
      <c r="R23" s="46">
        <v>0</v>
      </c>
      <c r="S23" s="46">
        <v>0</v>
      </c>
      <c r="T23" s="46">
        <v>0</v>
      </c>
      <c r="U23" s="46">
        <v>0</v>
      </c>
      <c r="V23" s="46">
        <v>10</v>
      </c>
      <c r="W23" s="46">
        <v>6213.8</v>
      </c>
      <c r="X23" s="46">
        <v>0</v>
      </c>
      <c r="Y23" s="46">
        <v>0</v>
      </c>
    </row>
    <row r="24" spans="1:25" s="28" customFormat="1" x14ac:dyDescent="0.2">
      <c r="A24" s="35" t="s">
        <v>10</v>
      </c>
      <c r="B24" s="45">
        <v>58</v>
      </c>
      <c r="C24" s="46">
        <v>6</v>
      </c>
      <c r="D24" s="46">
        <v>23</v>
      </c>
      <c r="E24" s="46">
        <v>29</v>
      </c>
      <c r="F24" s="46">
        <v>28</v>
      </c>
      <c r="G24" s="46">
        <v>6</v>
      </c>
      <c r="H24" s="46">
        <v>12</v>
      </c>
      <c r="I24" s="46">
        <v>10</v>
      </c>
      <c r="J24" s="46">
        <v>7</v>
      </c>
      <c r="K24" s="46">
        <v>5</v>
      </c>
      <c r="L24" s="46">
        <v>0</v>
      </c>
      <c r="M24" s="46">
        <v>0</v>
      </c>
      <c r="N24" s="46">
        <v>0</v>
      </c>
      <c r="O24" s="46">
        <v>0</v>
      </c>
      <c r="P24" s="46">
        <v>448</v>
      </c>
      <c r="Q24" s="46">
        <v>47137</v>
      </c>
      <c r="R24" s="46">
        <v>0</v>
      </c>
      <c r="S24" s="46">
        <v>0</v>
      </c>
      <c r="T24" s="46">
        <v>0</v>
      </c>
      <c r="U24" s="46">
        <v>0</v>
      </c>
      <c r="V24" s="46">
        <v>0</v>
      </c>
      <c r="W24" s="46">
        <v>0</v>
      </c>
      <c r="X24" s="46">
        <v>0</v>
      </c>
      <c r="Y24" s="46">
        <v>0</v>
      </c>
    </row>
    <row r="25" spans="1:25" s="28" customFormat="1" ht="12.75" hidden="1" customHeight="1" x14ac:dyDescent="0.2">
      <c r="A25" s="35" t="s">
        <v>11</v>
      </c>
      <c r="B25" s="104" t="s">
        <v>372</v>
      </c>
      <c r="C25" s="105"/>
      <c r="D25" s="105"/>
      <c r="E25" s="105"/>
      <c r="F25" s="105"/>
      <c r="G25" s="105"/>
      <c r="H25" s="105"/>
      <c r="I25" s="105"/>
      <c r="J25" s="105"/>
      <c r="K25" s="105"/>
      <c r="L25" s="105"/>
      <c r="M25" s="105"/>
      <c r="N25" s="105"/>
      <c r="O25" s="105"/>
      <c r="P25" s="105"/>
      <c r="Q25" s="105"/>
      <c r="R25" s="105"/>
      <c r="S25" s="105"/>
      <c r="T25" s="105"/>
      <c r="U25" s="105"/>
      <c r="V25" s="105"/>
      <c r="W25" s="105"/>
      <c r="X25" s="105"/>
      <c r="Y25" s="106"/>
    </row>
    <row r="26" spans="1:25" s="28" customFormat="1" x14ac:dyDescent="0.2">
      <c r="A26" s="35" t="s">
        <v>12</v>
      </c>
      <c r="B26" s="45">
        <v>8</v>
      </c>
      <c r="C26" s="46">
        <v>0</v>
      </c>
      <c r="D26" s="46">
        <v>4</v>
      </c>
      <c r="E26" s="46">
        <v>4</v>
      </c>
      <c r="F26" s="46">
        <v>8</v>
      </c>
      <c r="G26" s="46">
        <v>0</v>
      </c>
      <c r="H26" s="46">
        <v>4</v>
      </c>
      <c r="I26" s="46">
        <v>4</v>
      </c>
      <c r="J26" s="46">
        <v>0</v>
      </c>
      <c r="K26" s="46">
        <v>0</v>
      </c>
      <c r="L26" s="46">
        <v>1</v>
      </c>
      <c r="M26" s="46">
        <v>1</v>
      </c>
      <c r="N26" s="46">
        <v>2</v>
      </c>
      <c r="O26" s="46">
        <v>2</v>
      </c>
      <c r="P26" s="46">
        <v>886</v>
      </c>
      <c r="Q26" s="46">
        <v>73086</v>
      </c>
      <c r="R26" s="46">
        <v>0</v>
      </c>
      <c r="S26" s="46">
        <v>0</v>
      </c>
      <c r="T26" s="46">
        <v>0</v>
      </c>
      <c r="U26" s="46">
        <v>0</v>
      </c>
      <c r="V26" s="46">
        <v>0</v>
      </c>
      <c r="W26" s="46">
        <v>0</v>
      </c>
      <c r="X26" s="46">
        <v>0</v>
      </c>
      <c r="Y26" s="46">
        <v>0</v>
      </c>
    </row>
    <row r="27" spans="1:25" s="28" customFormat="1" x14ac:dyDescent="0.2">
      <c r="A27" s="35" t="s">
        <v>47</v>
      </c>
      <c r="B27" s="45">
        <v>3</v>
      </c>
      <c r="C27" s="46">
        <v>0</v>
      </c>
      <c r="D27" s="46">
        <v>3</v>
      </c>
      <c r="E27" s="46">
        <v>0</v>
      </c>
      <c r="F27" s="46">
        <v>1</v>
      </c>
      <c r="G27" s="46">
        <v>0</v>
      </c>
      <c r="H27" s="46">
        <v>0</v>
      </c>
      <c r="I27" s="46">
        <v>1</v>
      </c>
      <c r="J27" s="46">
        <v>35</v>
      </c>
      <c r="K27" s="46">
        <v>18</v>
      </c>
      <c r="L27" s="46">
        <v>0</v>
      </c>
      <c r="M27" s="46">
        <v>0</v>
      </c>
      <c r="N27" s="46">
        <v>3</v>
      </c>
      <c r="O27" s="46">
        <v>1</v>
      </c>
      <c r="P27" s="46">
        <v>82</v>
      </c>
      <c r="Q27" s="46">
        <v>7052</v>
      </c>
      <c r="R27" s="46">
        <v>0</v>
      </c>
      <c r="S27" s="46">
        <v>0</v>
      </c>
      <c r="T27" s="46">
        <v>0</v>
      </c>
      <c r="U27" s="46">
        <v>0</v>
      </c>
      <c r="V27" s="46">
        <v>0</v>
      </c>
      <c r="W27" s="46">
        <v>0</v>
      </c>
      <c r="X27" s="46">
        <v>0</v>
      </c>
      <c r="Y27" s="46">
        <v>0</v>
      </c>
    </row>
    <row r="28" spans="1:25" s="28" customFormat="1" x14ac:dyDescent="0.2">
      <c r="A28" s="35" t="s">
        <v>48</v>
      </c>
      <c r="B28" s="45">
        <v>0</v>
      </c>
      <c r="C28" s="46">
        <v>0</v>
      </c>
      <c r="D28" s="46">
        <v>0</v>
      </c>
      <c r="E28" s="46">
        <v>0</v>
      </c>
      <c r="F28" s="46">
        <v>0</v>
      </c>
      <c r="G28" s="46">
        <v>0</v>
      </c>
      <c r="H28" s="46">
        <v>0</v>
      </c>
      <c r="I28" s="46">
        <v>0</v>
      </c>
      <c r="J28" s="46">
        <v>4</v>
      </c>
      <c r="K28" s="46">
        <v>2</v>
      </c>
      <c r="L28" s="46">
        <v>0</v>
      </c>
      <c r="M28" s="46">
        <v>0</v>
      </c>
      <c r="N28" s="46">
        <v>0</v>
      </c>
      <c r="O28" s="46">
        <v>0</v>
      </c>
      <c r="P28" s="46">
        <v>129</v>
      </c>
      <c r="Q28" s="46">
        <v>22927</v>
      </c>
      <c r="R28" s="46">
        <v>0</v>
      </c>
      <c r="S28" s="46">
        <v>0</v>
      </c>
      <c r="T28" s="46">
        <v>0</v>
      </c>
      <c r="U28" s="46">
        <v>0</v>
      </c>
      <c r="V28" s="46">
        <v>0</v>
      </c>
      <c r="W28" s="46">
        <v>0</v>
      </c>
      <c r="X28" s="46">
        <v>0</v>
      </c>
      <c r="Y28" s="46">
        <v>0</v>
      </c>
    </row>
    <row r="29" spans="1:25" s="28" customFormat="1" x14ac:dyDescent="0.2">
      <c r="A29" s="35" t="s">
        <v>49</v>
      </c>
      <c r="B29" s="45">
        <v>0</v>
      </c>
      <c r="C29" s="46">
        <v>0</v>
      </c>
      <c r="D29" s="46">
        <v>0</v>
      </c>
      <c r="E29" s="46">
        <v>0</v>
      </c>
      <c r="F29" s="46">
        <v>0</v>
      </c>
      <c r="G29" s="46">
        <v>0</v>
      </c>
      <c r="H29" s="46">
        <v>0</v>
      </c>
      <c r="I29" s="46">
        <v>0</v>
      </c>
      <c r="J29" s="46">
        <v>0</v>
      </c>
      <c r="K29" s="46">
        <v>0</v>
      </c>
      <c r="L29" s="46">
        <v>0</v>
      </c>
      <c r="M29" s="46">
        <v>0</v>
      </c>
      <c r="N29" s="46">
        <v>0</v>
      </c>
      <c r="O29" s="46">
        <v>0</v>
      </c>
      <c r="P29" s="46">
        <v>187</v>
      </c>
      <c r="Q29" s="46">
        <v>14615</v>
      </c>
      <c r="R29" s="46">
        <v>0</v>
      </c>
      <c r="S29" s="46">
        <v>0</v>
      </c>
      <c r="T29" s="46">
        <v>0</v>
      </c>
      <c r="U29" s="46">
        <v>0</v>
      </c>
      <c r="V29" s="46">
        <v>0</v>
      </c>
      <c r="W29" s="46">
        <v>0</v>
      </c>
      <c r="X29" s="46">
        <v>0</v>
      </c>
      <c r="Y29" s="46">
        <v>0</v>
      </c>
    </row>
    <row r="30" spans="1:25" s="28" customFormat="1" x14ac:dyDescent="0.2">
      <c r="A30" s="35" t="s">
        <v>50</v>
      </c>
      <c r="B30" s="45">
        <v>0</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row>
    <row r="31" spans="1:25" s="28" customFormat="1" x14ac:dyDescent="0.2">
      <c r="A31" s="35" t="s">
        <v>51</v>
      </c>
      <c r="B31" s="45">
        <v>73</v>
      </c>
      <c r="C31" s="46">
        <v>0</v>
      </c>
      <c r="D31" s="46">
        <v>4</v>
      </c>
      <c r="E31" s="46">
        <v>69</v>
      </c>
      <c r="F31" s="46">
        <v>27</v>
      </c>
      <c r="G31" s="46">
        <v>0</v>
      </c>
      <c r="H31" s="46">
        <v>4</v>
      </c>
      <c r="I31" s="46">
        <v>23</v>
      </c>
      <c r="J31" s="46">
        <v>5</v>
      </c>
      <c r="K31" s="46">
        <v>2</v>
      </c>
      <c r="L31" s="46">
        <v>6</v>
      </c>
      <c r="M31" s="46">
        <v>3</v>
      </c>
      <c r="N31" s="46">
        <v>0</v>
      </c>
      <c r="O31" s="46">
        <v>0</v>
      </c>
      <c r="P31" s="46">
        <v>913</v>
      </c>
      <c r="Q31" s="46">
        <v>144</v>
      </c>
      <c r="R31" s="46">
        <v>2</v>
      </c>
      <c r="S31" s="46">
        <v>370</v>
      </c>
      <c r="T31" s="46">
        <v>0</v>
      </c>
      <c r="U31" s="46">
        <v>0</v>
      </c>
      <c r="V31" s="46">
        <v>0</v>
      </c>
      <c r="W31" s="46">
        <v>0</v>
      </c>
      <c r="X31" s="46">
        <v>0</v>
      </c>
      <c r="Y31" s="46">
        <v>0</v>
      </c>
    </row>
    <row r="32" spans="1:25" s="28" customFormat="1" x14ac:dyDescent="0.2">
      <c r="A32" s="35" t="s">
        <v>52</v>
      </c>
      <c r="B32" s="45">
        <v>8</v>
      </c>
      <c r="C32" s="46">
        <v>0</v>
      </c>
      <c r="D32" s="46">
        <v>8</v>
      </c>
      <c r="E32" s="46">
        <v>0</v>
      </c>
      <c r="F32" s="46">
        <v>8</v>
      </c>
      <c r="G32" s="46">
        <v>0</v>
      </c>
      <c r="H32" s="46">
        <v>8</v>
      </c>
      <c r="I32" s="46">
        <v>0</v>
      </c>
      <c r="J32" s="46">
        <v>2</v>
      </c>
      <c r="K32" s="46">
        <v>2</v>
      </c>
      <c r="L32" s="46">
        <v>0</v>
      </c>
      <c r="M32" s="46">
        <v>0</v>
      </c>
      <c r="N32" s="46">
        <v>1</v>
      </c>
      <c r="O32" s="46">
        <v>1</v>
      </c>
      <c r="P32" s="46">
        <v>1439</v>
      </c>
      <c r="Q32" s="46">
        <v>161761</v>
      </c>
      <c r="R32" s="46">
        <v>0</v>
      </c>
      <c r="S32" s="46">
        <v>0</v>
      </c>
      <c r="T32" s="46">
        <v>0</v>
      </c>
      <c r="U32" s="46">
        <v>0</v>
      </c>
      <c r="V32" s="46">
        <v>0</v>
      </c>
      <c r="W32" s="46">
        <v>0</v>
      </c>
      <c r="X32" s="46">
        <v>0</v>
      </c>
      <c r="Y32" s="46">
        <v>0</v>
      </c>
    </row>
    <row r="33" spans="1:25" s="28" customFormat="1" x14ac:dyDescent="0.2">
      <c r="A33" s="35" t="s">
        <v>53</v>
      </c>
      <c r="B33" s="45">
        <v>4</v>
      </c>
      <c r="C33" s="46">
        <v>0</v>
      </c>
      <c r="D33" s="46">
        <v>0</v>
      </c>
      <c r="E33" s="46">
        <v>4</v>
      </c>
      <c r="F33" s="46">
        <v>4</v>
      </c>
      <c r="G33" s="46">
        <v>0</v>
      </c>
      <c r="H33" s="46">
        <v>0</v>
      </c>
      <c r="I33" s="46">
        <v>4</v>
      </c>
      <c r="J33" s="46">
        <v>0</v>
      </c>
      <c r="K33" s="46">
        <v>0</v>
      </c>
      <c r="L33" s="46">
        <v>0</v>
      </c>
      <c r="M33" s="46">
        <v>0</v>
      </c>
      <c r="N33" s="46">
        <v>0</v>
      </c>
      <c r="O33" s="46">
        <v>0</v>
      </c>
      <c r="P33" s="46">
        <v>0</v>
      </c>
      <c r="Q33" s="46">
        <v>0</v>
      </c>
      <c r="R33" s="46">
        <v>0</v>
      </c>
      <c r="S33" s="46">
        <v>0</v>
      </c>
      <c r="T33" s="46">
        <v>0</v>
      </c>
      <c r="U33" s="46">
        <v>0</v>
      </c>
      <c r="V33" s="46">
        <v>0</v>
      </c>
      <c r="W33" s="46">
        <v>0</v>
      </c>
      <c r="X33" s="46">
        <v>0</v>
      </c>
      <c r="Y33" s="46">
        <v>0</v>
      </c>
    </row>
    <row r="34" spans="1:25" s="28" customFormat="1" x14ac:dyDescent="0.2">
      <c r="A34" s="35" t="s">
        <v>54</v>
      </c>
      <c r="B34" s="45">
        <v>0</v>
      </c>
      <c r="C34" s="46">
        <v>0</v>
      </c>
      <c r="D34" s="46">
        <v>0</v>
      </c>
      <c r="E34" s="46">
        <v>0</v>
      </c>
      <c r="F34" s="46">
        <v>4</v>
      </c>
      <c r="G34" s="46">
        <v>0</v>
      </c>
      <c r="H34" s="46">
        <v>0</v>
      </c>
      <c r="I34" s="46">
        <v>4</v>
      </c>
      <c r="J34" s="46">
        <v>16</v>
      </c>
      <c r="K34" s="46">
        <v>12</v>
      </c>
      <c r="L34" s="46">
        <v>0</v>
      </c>
      <c r="M34" s="46">
        <v>0</v>
      </c>
      <c r="N34" s="46">
        <v>0</v>
      </c>
      <c r="O34" s="46">
        <v>0</v>
      </c>
      <c r="P34" s="46">
        <v>529</v>
      </c>
      <c r="Q34" s="46">
        <v>46150</v>
      </c>
      <c r="R34" s="46">
        <v>0</v>
      </c>
      <c r="S34" s="46">
        <v>0</v>
      </c>
      <c r="T34" s="46">
        <v>0</v>
      </c>
      <c r="U34" s="46">
        <v>0</v>
      </c>
      <c r="V34" s="46">
        <v>0</v>
      </c>
      <c r="W34" s="46">
        <v>0</v>
      </c>
      <c r="X34" s="46">
        <v>0</v>
      </c>
      <c r="Y34" s="46">
        <v>0</v>
      </c>
    </row>
    <row r="35" spans="1:25" s="62" customFormat="1" ht="13.5" customHeight="1" x14ac:dyDescent="0.2">
      <c r="A35" s="35" t="s">
        <v>55</v>
      </c>
      <c r="B35" s="69">
        <v>8</v>
      </c>
      <c r="C35" s="56">
        <v>0</v>
      </c>
      <c r="D35" s="56">
        <v>3</v>
      </c>
      <c r="E35" s="56">
        <v>5</v>
      </c>
      <c r="F35" s="56">
        <v>8</v>
      </c>
      <c r="G35" s="56">
        <v>0</v>
      </c>
      <c r="H35" s="56">
        <v>3</v>
      </c>
      <c r="I35" s="56">
        <v>5</v>
      </c>
      <c r="J35" s="56">
        <v>0</v>
      </c>
      <c r="K35" s="56">
        <v>0</v>
      </c>
      <c r="L35" s="56">
        <v>0</v>
      </c>
      <c r="M35" s="56">
        <v>0</v>
      </c>
      <c r="N35" s="56">
        <v>1</v>
      </c>
      <c r="O35" s="56">
        <v>1</v>
      </c>
      <c r="P35" s="56">
        <v>0</v>
      </c>
      <c r="Q35" s="56">
        <v>0</v>
      </c>
      <c r="R35" s="56">
        <v>0</v>
      </c>
      <c r="S35" s="56">
        <v>0</v>
      </c>
      <c r="T35" s="56">
        <v>0</v>
      </c>
      <c r="U35" s="56">
        <v>0</v>
      </c>
      <c r="V35" s="56">
        <v>0</v>
      </c>
      <c r="W35" s="56">
        <v>0</v>
      </c>
      <c r="X35" s="56">
        <v>0</v>
      </c>
      <c r="Y35" s="56">
        <v>0</v>
      </c>
    </row>
    <row r="36" spans="1:25" s="28" customFormat="1" x14ac:dyDescent="0.2">
      <c r="A36" s="35" t="s">
        <v>56</v>
      </c>
      <c r="B36" s="45">
        <v>0</v>
      </c>
      <c r="C36" s="46">
        <v>0</v>
      </c>
      <c r="D36" s="46">
        <v>0</v>
      </c>
      <c r="E36" s="46">
        <v>0</v>
      </c>
      <c r="F36" s="46">
        <v>0</v>
      </c>
      <c r="G36" s="46">
        <v>0</v>
      </c>
      <c r="H36" s="46">
        <v>0</v>
      </c>
      <c r="I36" s="46">
        <v>0</v>
      </c>
      <c r="J36" s="46">
        <v>0</v>
      </c>
      <c r="K36" s="46">
        <v>0</v>
      </c>
      <c r="L36" s="46">
        <v>0</v>
      </c>
      <c r="M36" s="46">
        <v>0</v>
      </c>
      <c r="N36" s="46">
        <v>2</v>
      </c>
      <c r="O36" s="46">
        <v>0</v>
      </c>
      <c r="P36" s="46">
        <v>217</v>
      </c>
      <c r="Q36" s="46">
        <v>336722.85</v>
      </c>
      <c r="R36" s="46">
        <v>0</v>
      </c>
      <c r="S36" s="46">
        <v>0</v>
      </c>
      <c r="T36" s="46">
        <v>0</v>
      </c>
      <c r="U36" s="46">
        <v>0</v>
      </c>
      <c r="V36" s="46">
        <v>0</v>
      </c>
      <c r="W36" s="46">
        <v>0</v>
      </c>
      <c r="X36" s="46">
        <v>0</v>
      </c>
      <c r="Y36" s="46">
        <v>0</v>
      </c>
    </row>
    <row r="37" spans="1:25" s="28" customFormat="1" ht="12" customHeight="1" x14ac:dyDescent="0.2">
      <c r="A37" s="35" t="s">
        <v>57</v>
      </c>
      <c r="B37" s="45">
        <v>7</v>
      </c>
      <c r="C37" s="46">
        <v>1</v>
      </c>
      <c r="D37" s="46">
        <v>0</v>
      </c>
      <c r="E37" s="46">
        <v>6</v>
      </c>
      <c r="F37" s="46">
        <v>0</v>
      </c>
      <c r="G37" s="46">
        <v>1</v>
      </c>
      <c r="H37" s="46">
        <v>0</v>
      </c>
      <c r="I37" s="46">
        <v>4</v>
      </c>
      <c r="J37" s="46">
        <v>4</v>
      </c>
      <c r="K37" s="46">
        <v>4</v>
      </c>
      <c r="L37" s="46">
        <v>1</v>
      </c>
      <c r="M37" s="46">
        <v>1</v>
      </c>
      <c r="N37" s="46">
        <v>2</v>
      </c>
      <c r="O37" s="46">
        <v>1</v>
      </c>
      <c r="P37" s="46">
        <v>299</v>
      </c>
      <c r="Q37" s="46">
        <v>53469</v>
      </c>
      <c r="R37" s="46">
        <v>0</v>
      </c>
      <c r="S37" s="46">
        <v>0</v>
      </c>
      <c r="T37" s="46">
        <v>4</v>
      </c>
      <c r="U37" s="46">
        <v>8500</v>
      </c>
      <c r="V37" s="46">
        <v>0</v>
      </c>
      <c r="W37" s="46">
        <v>0</v>
      </c>
      <c r="X37" s="46">
        <v>0</v>
      </c>
      <c r="Y37" s="46">
        <v>0</v>
      </c>
    </row>
    <row r="38" spans="1:25" s="28" customFormat="1" x14ac:dyDescent="0.2">
      <c r="A38" s="35" t="s">
        <v>58</v>
      </c>
      <c r="B38" s="45">
        <v>2</v>
      </c>
      <c r="C38" s="46">
        <v>1</v>
      </c>
      <c r="D38" s="46">
        <v>1</v>
      </c>
      <c r="E38" s="46">
        <v>0</v>
      </c>
      <c r="F38" s="46">
        <v>2</v>
      </c>
      <c r="G38" s="46">
        <v>1</v>
      </c>
      <c r="H38" s="46">
        <v>1</v>
      </c>
      <c r="I38" s="46">
        <v>0</v>
      </c>
      <c r="J38" s="46">
        <v>0</v>
      </c>
      <c r="K38" s="46">
        <v>0</v>
      </c>
      <c r="L38" s="46">
        <v>1</v>
      </c>
      <c r="M38" s="46">
        <v>1</v>
      </c>
      <c r="N38" s="46">
        <v>0</v>
      </c>
      <c r="O38" s="46">
        <v>0</v>
      </c>
      <c r="P38" s="46">
        <v>0</v>
      </c>
      <c r="Q38" s="46">
        <v>0</v>
      </c>
      <c r="R38" s="46">
        <v>0</v>
      </c>
      <c r="S38" s="46">
        <v>0</v>
      </c>
      <c r="T38" s="46">
        <v>0</v>
      </c>
      <c r="U38" s="46">
        <v>0</v>
      </c>
      <c r="V38" s="46">
        <v>0</v>
      </c>
      <c r="W38" s="46">
        <v>0</v>
      </c>
      <c r="X38" s="46">
        <v>0</v>
      </c>
      <c r="Y38" s="46">
        <v>0</v>
      </c>
    </row>
    <row r="39" spans="1:25" s="28" customFormat="1" ht="13.5" customHeight="1" x14ac:dyDescent="0.2">
      <c r="A39" s="35" t="s">
        <v>59</v>
      </c>
      <c r="B39" s="45">
        <v>23</v>
      </c>
      <c r="C39" s="46">
        <v>0</v>
      </c>
      <c r="D39" s="46">
        <v>1</v>
      </c>
      <c r="E39" s="46">
        <v>22</v>
      </c>
      <c r="F39" s="46">
        <v>11</v>
      </c>
      <c r="G39" s="46">
        <v>0</v>
      </c>
      <c r="H39" s="46">
        <v>1</v>
      </c>
      <c r="I39" s="46">
        <v>10</v>
      </c>
      <c r="J39" s="46">
        <v>0</v>
      </c>
      <c r="K39" s="46">
        <v>0</v>
      </c>
      <c r="L39" s="46">
        <v>0</v>
      </c>
      <c r="M39" s="46">
        <v>0</v>
      </c>
      <c r="N39" s="46">
        <v>0</v>
      </c>
      <c r="O39" s="46">
        <v>0</v>
      </c>
      <c r="P39" s="46">
        <v>0</v>
      </c>
      <c r="Q39" s="46">
        <v>0</v>
      </c>
      <c r="R39" s="46">
        <v>0</v>
      </c>
      <c r="S39" s="46">
        <v>0</v>
      </c>
      <c r="T39" s="46">
        <v>0</v>
      </c>
      <c r="U39" s="46">
        <v>0</v>
      </c>
      <c r="V39" s="46">
        <v>0</v>
      </c>
      <c r="W39" s="46">
        <v>0</v>
      </c>
      <c r="X39" s="46">
        <v>0</v>
      </c>
      <c r="Y39" s="46">
        <v>0</v>
      </c>
    </row>
    <row r="40" spans="1:25" s="28" customFormat="1" x14ac:dyDescent="0.2">
      <c r="A40" s="35" t="s">
        <v>60</v>
      </c>
      <c r="B40" s="45">
        <v>13</v>
      </c>
      <c r="C40" s="46">
        <v>0</v>
      </c>
      <c r="D40" s="46">
        <v>5</v>
      </c>
      <c r="E40" s="46">
        <v>8</v>
      </c>
      <c r="F40" s="46">
        <v>13</v>
      </c>
      <c r="G40" s="46">
        <v>0</v>
      </c>
      <c r="H40" s="46">
        <v>5</v>
      </c>
      <c r="I40" s="46">
        <v>8</v>
      </c>
      <c r="J40" s="46">
        <v>0</v>
      </c>
      <c r="K40" s="46">
        <v>0</v>
      </c>
      <c r="L40" s="46">
        <v>1</v>
      </c>
      <c r="M40" s="46">
        <v>1</v>
      </c>
      <c r="N40" s="46">
        <v>3</v>
      </c>
      <c r="O40" s="46">
        <v>0</v>
      </c>
      <c r="P40" s="46">
        <v>0</v>
      </c>
      <c r="Q40" s="46">
        <v>0</v>
      </c>
      <c r="R40" s="46">
        <v>0</v>
      </c>
      <c r="S40" s="46">
        <v>0</v>
      </c>
      <c r="T40" s="46">
        <v>0</v>
      </c>
      <c r="U40" s="46">
        <v>0</v>
      </c>
      <c r="V40" s="46">
        <v>0</v>
      </c>
      <c r="W40" s="46">
        <v>0</v>
      </c>
      <c r="X40" s="46">
        <v>0</v>
      </c>
      <c r="Y40" s="46">
        <v>0</v>
      </c>
    </row>
    <row r="41" spans="1:25" s="28" customFormat="1" ht="13.5" customHeight="1" x14ac:dyDescent="0.2">
      <c r="A41" s="35" t="s">
        <v>61</v>
      </c>
      <c r="B41" s="45">
        <v>32</v>
      </c>
      <c r="C41" s="46">
        <v>0</v>
      </c>
      <c r="D41" s="46">
        <v>13</v>
      </c>
      <c r="E41" s="46">
        <v>19</v>
      </c>
      <c r="F41" s="46">
        <v>32</v>
      </c>
      <c r="G41" s="46">
        <v>0</v>
      </c>
      <c r="H41" s="46">
        <v>13</v>
      </c>
      <c r="I41" s="46">
        <v>19</v>
      </c>
      <c r="J41" s="46">
        <v>6</v>
      </c>
      <c r="K41" s="46">
        <v>6</v>
      </c>
      <c r="L41" s="46">
        <v>0</v>
      </c>
      <c r="M41" s="46">
        <v>0</v>
      </c>
      <c r="N41" s="46">
        <v>10</v>
      </c>
      <c r="O41" s="46">
        <v>10</v>
      </c>
      <c r="P41" s="46">
        <v>0</v>
      </c>
      <c r="Q41" s="46">
        <v>0</v>
      </c>
      <c r="R41" s="46">
        <v>7</v>
      </c>
      <c r="S41" s="46">
        <v>1967.84</v>
      </c>
      <c r="T41" s="46">
        <v>0</v>
      </c>
      <c r="U41" s="46">
        <v>0</v>
      </c>
      <c r="V41" s="46">
        <v>2</v>
      </c>
      <c r="W41" s="46">
        <v>1424</v>
      </c>
      <c r="X41" s="46">
        <v>0</v>
      </c>
      <c r="Y41" s="46">
        <v>0</v>
      </c>
    </row>
    <row r="42" spans="1:25" s="28" customFormat="1" x14ac:dyDescent="0.2">
      <c r="A42" s="35" t="s">
        <v>62</v>
      </c>
      <c r="B42" s="45">
        <v>19</v>
      </c>
      <c r="C42" s="46">
        <v>0</v>
      </c>
      <c r="D42" s="46">
        <v>6</v>
      </c>
      <c r="E42" s="46">
        <v>12</v>
      </c>
      <c r="F42" s="46">
        <v>18</v>
      </c>
      <c r="G42" s="46">
        <v>0</v>
      </c>
      <c r="H42" s="46">
        <v>6</v>
      </c>
      <c r="I42" s="46">
        <v>12</v>
      </c>
      <c r="J42" s="46">
        <v>6</v>
      </c>
      <c r="K42" s="46">
        <v>6</v>
      </c>
      <c r="L42" s="46">
        <v>1</v>
      </c>
      <c r="M42" s="46">
        <v>1</v>
      </c>
      <c r="N42" s="46">
        <v>17</v>
      </c>
      <c r="O42" s="46">
        <v>17</v>
      </c>
      <c r="P42" s="46">
        <v>586</v>
      </c>
      <c r="Q42" s="46">
        <v>43053</v>
      </c>
      <c r="R42" s="46">
        <v>0</v>
      </c>
      <c r="S42" s="46">
        <v>0</v>
      </c>
      <c r="T42" s="46">
        <v>0</v>
      </c>
      <c r="U42" s="46">
        <v>0</v>
      </c>
      <c r="V42" s="46">
        <v>0</v>
      </c>
      <c r="W42" s="46">
        <v>0</v>
      </c>
      <c r="X42" s="46">
        <v>0</v>
      </c>
      <c r="Y42" s="46">
        <v>0</v>
      </c>
    </row>
    <row r="43" spans="1:25" s="28" customFormat="1" x14ac:dyDescent="0.2">
      <c r="A43" s="35" t="s">
        <v>63</v>
      </c>
      <c r="B43" s="45">
        <v>5</v>
      </c>
      <c r="C43" s="46">
        <v>0</v>
      </c>
      <c r="D43" s="46">
        <v>5</v>
      </c>
      <c r="E43" s="46">
        <v>0</v>
      </c>
      <c r="F43" s="46">
        <v>5</v>
      </c>
      <c r="G43" s="46">
        <v>0</v>
      </c>
      <c r="H43" s="46">
        <v>0</v>
      </c>
      <c r="I43" s="46">
        <v>0</v>
      </c>
      <c r="J43" s="46">
        <v>0</v>
      </c>
      <c r="K43" s="46">
        <v>0</v>
      </c>
      <c r="L43" s="46">
        <v>0</v>
      </c>
      <c r="M43" s="46">
        <v>0</v>
      </c>
      <c r="N43" s="46">
        <v>0</v>
      </c>
      <c r="O43" s="46">
        <v>0</v>
      </c>
      <c r="P43" s="46">
        <v>0</v>
      </c>
      <c r="Q43" s="46">
        <v>0</v>
      </c>
      <c r="R43" s="46">
        <v>0</v>
      </c>
      <c r="S43" s="46">
        <v>0</v>
      </c>
      <c r="T43" s="46">
        <v>0</v>
      </c>
      <c r="U43" s="46">
        <v>0</v>
      </c>
      <c r="V43" s="46">
        <v>0</v>
      </c>
      <c r="W43" s="46">
        <v>0</v>
      </c>
      <c r="X43" s="46">
        <v>0</v>
      </c>
      <c r="Y43" s="46">
        <v>0</v>
      </c>
    </row>
    <row r="44" spans="1:25" s="28" customFormat="1" x14ac:dyDescent="0.2">
      <c r="A44" s="35" t="s">
        <v>64</v>
      </c>
      <c r="B44" s="45">
        <v>17</v>
      </c>
      <c r="C44" s="46">
        <v>0</v>
      </c>
      <c r="D44" s="46">
        <v>0</v>
      </c>
      <c r="E44" s="46">
        <v>17</v>
      </c>
      <c r="F44" s="46">
        <v>17</v>
      </c>
      <c r="G44" s="46">
        <v>0</v>
      </c>
      <c r="H44" s="46">
        <v>0</v>
      </c>
      <c r="I44" s="46">
        <v>17</v>
      </c>
      <c r="J44" s="46">
        <v>0</v>
      </c>
      <c r="K44" s="46">
        <v>0</v>
      </c>
      <c r="L44" s="46">
        <v>0</v>
      </c>
      <c r="M44" s="46">
        <v>0</v>
      </c>
      <c r="N44" s="46">
        <v>0</v>
      </c>
      <c r="O44" s="46">
        <v>0</v>
      </c>
      <c r="P44" s="46">
        <v>213</v>
      </c>
      <c r="Q44" s="46">
        <v>8344</v>
      </c>
      <c r="R44" s="46">
        <v>0</v>
      </c>
      <c r="S44" s="46">
        <v>0</v>
      </c>
      <c r="T44" s="46">
        <v>0</v>
      </c>
      <c r="U44" s="46">
        <v>0</v>
      </c>
      <c r="V44" s="46">
        <v>0</v>
      </c>
      <c r="W44" s="46">
        <v>0</v>
      </c>
      <c r="X44" s="46">
        <v>0</v>
      </c>
      <c r="Y44" s="46">
        <v>0</v>
      </c>
    </row>
    <row r="45" spans="1:25" s="28" customFormat="1" x14ac:dyDescent="0.2">
      <c r="A45" s="35" t="s">
        <v>65</v>
      </c>
      <c r="B45" s="45">
        <v>0</v>
      </c>
      <c r="C45" s="46">
        <v>0</v>
      </c>
      <c r="D45" s="46">
        <v>0</v>
      </c>
      <c r="E45" s="46">
        <v>0</v>
      </c>
      <c r="F45" s="46">
        <v>0</v>
      </c>
      <c r="G45" s="46">
        <v>0</v>
      </c>
      <c r="H45" s="46">
        <v>0</v>
      </c>
      <c r="I45" s="46">
        <v>0</v>
      </c>
      <c r="J45" s="46">
        <v>0</v>
      </c>
      <c r="K45" s="46">
        <v>0</v>
      </c>
      <c r="L45" s="46">
        <v>1</v>
      </c>
      <c r="M45" s="46">
        <v>1</v>
      </c>
      <c r="N45" s="46">
        <v>0</v>
      </c>
      <c r="O45" s="46">
        <v>0</v>
      </c>
      <c r="P45" s="46">
        <v>0</v>
      </c>
      <c r="Q45" s="46">
        <v>0</v>
      </c>
      <c r="R45" s="46">
        <v>0</v>
      </c>
      <c r="S45" s="46">
        <v>0</v>
      </c>
      <c r="T45" s="46">
        <v>0</v>
      </c>
      <c r="U45" s="46">
        <v>0</v>
      </c>
      <c r="V45" s="46">
        <v>0</v>
      </c>
      <c r="W45" s="46">
        <v>0</v>
      </c>
      <c r="X45" s="46">
        <v>0</v>
      </c>
      <c r="Y45" s="46">
        <v>0</v>
      </c>
    </row>
    <row r="46" spans="1:25" s="28" customFormat="1" ht="13.5" customHeight="1" x14ac:dyDescent="0.2">
      <c r="A46" s="35" t="s">
        <v>66</v>
      </c>
      <c r="B46" s="45">
        <v>1</v>
      </c>
      <c r="C46" s="46">
        <v>0</v>
      </c>
      <c r="D46" s="46">
        <v>1</v>
      </c>
      <c r="E46" s="46">
        <v>0</v>
      </c>
      <c r="F46" s="46">
        <v>1</v>
      </c>
      <c r="G46" s="46">
        <v>0</v>
      </c>
      <c r="H46" s="46">
        <v>1</v>
      </c>
      <c r="I46" s="46">
        <v>0</v>
      </c>
      <c r="J46" s="46">
        <v>0</v>
      </c>
      <c r="K46" s="46">
        <v>0</v>
      </c>
      <c r="L46" s="46">
        <v>0</v>
      </c>
      <c r="M46" s="46">
        <v>0</v>
      </c>
      <c r="N46" s="46">
        <v>0</v>
      </c>
      <c r="O46" s="46">
        <v>0</v>
      </c>
      <c r="P46" s="46">
        <v>159</v>
      </c>
      <c r="Q46" s="46">
        <v>9852</v>
      </c>
      <c r="R46" s="46">
        <v>0</v>
      </c>
      <c r="S46" s="46">
        <v>0</v>
      </c>
      <c r="T46" s="46">
        <v>0</v>
      </c>
      <c r="U46" s="46">
        <v>0</v>
      </c>
      <c r="V46" s="46">
        <v>0</v>
      </c>
      <c r="W46" s="46">
        <v>0</v>
      </c>
      <c r="X46" s="46">
        <v>0</v>
      </c>
      <c r="Y46" s="46">
        <v>0</v>
      </c>
    </row>
    <row r="47" spans="1:25" s="28" customFormat="1" ht="12.75" hidden="1" customHeight="1" x14ac:dyDescent="0.2">
      <c r="A47" s="35" t="s">
        <v>67</v>
      </c>
      <c r="B47" s="104" t="s">
        <v>372</v>
      </c>
      <c r="C47" s="105"/>
      <c r="D47" s="105"/>
      <c r="E47" s="105"/>
      <c r="F47" s="105"/>
      <c r="G47" s="105"/>
      <c r="H47" s="105"/>
      <c r="I47" s="105"/>
      <c r="J47" s="105"/>
      <c r="K47" s="105"/>
      <c r="L47" s="105"/>
      <c r="M47" s="105"/>
      <c r="N47" s="105"/>
      <c r="O47" s="105"/>
      <c r="P47" s="105"/>
      <c r="Q47" s="105"/>
      <c r="R47" s="105"/>
      <c r="S47" s="105"/>
      <c r="T47" s="105"/>
      <c r="U47" s="105"/>
      <c r="V47" s="105"/>
      <c r="W47" s="105"/>
      <c r="X47" s="105"/>
      <c r="Y47" s="106"/>
    </row>
    <row r="48" spans="1:25" s="28" customFormat="1" x14ac:dyDescent="0.2">
      <c r="A48" s="35" t="s">
        <v>68</v>
      </c>
      <c r="B48" s="45">
        <v>46</v>
      </c>
      <c r="C48" s="46">
        <v>0</v>
      </c>
      <c r="D48" s="46">
        <v>2</v>
      </c>
      <c r="E48" s="46">
        <v>44</v>
      </c>
      <c r="F48" s="46">
        <v>46</v>
      </c>
      <c r="G48" s="46">
        <v>2</v>
      </c>
      <c r="H48" s="46">
        <v>44</v>
      </c>
      <c r="I48" s="46">
        <v>0</v>
      </c>
      <c r="J48" s="46">
        <v>0</v>
      </c>
      <c r="K48" s="46">
        <v>0</v>
      </c>
      <c r="L48" s="46">
        <v>0</v>
      </c>
      <c r="M48" s="46">
        <v>0</v>
      </c>
      <c r="N48" s="46">
        <v>6</v>
      </c>
      <c r="O48" s="46">
        <v>3</v>
      </c>
      <c r="P48" s="46">
        <v>541</v>
      </c>
      <c r="Q48" s="46">
        <v>32371</v>
      </c>
      <c r="R48" s="46">
        <v>2</v>
      </c>
      <c r="S48" s="46">
        <v>2135</v>
      </c>
      <c r="T48" s="46">
        <v>0</v>
      </c>
      <c r="U48" s="46">
        <v>0</v>
      </c>
      <c r="V48" s="46">
        <v>42</v>
      </c>
      <c r="W48" s="46">
        <v>30624</v>
      </c>
      <c r="X48" s="46">
        <v>0</v>
      </c>
      <c r="Y48" s="46">
        <v>0</v>
      </c>
    </row>
    <row r="49" spans="1:25" s="28" customFormat="1" x14ac:dyDescent="0.2">
      <c r="A49" s="35" t="s">
        <v>88</v>
      </c>
      <c r="B49" s="45">
        <v>152</v>
      </c>
      <c r="C49" s="46">
        <v>11</v>
      </c>
      <c r="D49" s="46">
        <v>14</v>
      </c>
      <c r="E49" s="46">
        <v>127</v>
      </c>
      <c r="F49" s="46">
        <v>68</v>
      </c>
      <c r="G49" s="46">
        <v>6</v>
      </c>
      <c r="H49" s="46">
        <v>10</v>
      </c>
      <c r="I49" s="46">
        <v>52</v>
      </c>
      <c r="J49" s="46">
        <v>12</v>
      </c>
      <c r="K49" s="46">
        <v>12</v>
      </c>
      <c r="L49" s="46">
        <v>0</v>
      </c>
      <c r="M49" s="46">
        <v>0</v>
      </c>
      <c r="N49" s="46">
        <v>5</v>
      </c>
      <c r="O49" s="46">
        <v>4</v>
      </c>
      <c r="P49" s="46">
        <v>987</v>
      </c>
      <c r="Q49" s="46">
        <v>78334</v>
      </c>
      <c r="R49" s="46">
        <v>0</v>
      </c>
      <c r="S49" s="46">
        <v>0</v>
      </c>
      <c r="T49" s="46">
        <v>0</v>
      </c>
      <c r="U49" s="46">
        <v>0</v>
      </c>
      <c r="V49" s="46">
        <v>0</v>
      </c>
      <c r="W49" s="46">
        <v>0</v>
      </c>
      <c r="X49" s="46">
        <v>0</v>
      </c>
      <c r="Y49" s="46">
        <v>0</v>
      </c>
    </row>
    <row r="50" spans="1:25" s="28" customFormat="1" x14ac:dyDescent="0.2">
      <c r="A50" s="35" t="s">
        <v>89</v>
      </c>
      <c r="B50" s="45">
        <v>15</v>
      </c>
      <c r="C50" s="46">
        <v>2</v>
      </c>
      <c r="D50" s="46">
        <v>0</v>
      </c>
      <c r="E50" s="46">
        <v>13</v>
      </c>
      <c r="F50" s="46">
        <v>8</v>
      </c>
      <c r="G50" s="46">
        <v>2</v>
      </c>
      <c r="H50" s="46">
        <v>0</v>
      </c>
      <c r="I50" s="46">
        <v>6</v>
      </c>
      <c r="J50" s="46">
        <v>2</v>
      </c>
      <c r="K50" s="46">
        <v>2</v>
      </c>
      <c r="L50" s="46">
        <v>14</v>
      </c>
      <c r="M50" s="46">
        <v>1</v>
      </c>
      <c r="N50" s="46">
        <v>2</v>
      </c>
      <c r="O50" s="46">
        <v>1</v>
      </c>
      <c r="P50" s="46">
        <v>333</v>
      </c>
      <c r="Q50" s="46">
        <v>71863</v>
      </c>
      <c r="R50" s="46">
        <v>0</v>
      </c>
      <c r="S50" s="46">
        <v>0</v>
      </c>
      <c r="T50" s="46">
        <v>0</v>
      </c>
      <c r="U50" s="46">
        <v>0</v>
      </c>
      <c r="V50" s="46">
        <v>0</v>
      </c>
      <c r="W50" s="46">
        <v>0</v>
      </c>
      <c r="X50" s="46">
        <v>0</v>
      </c>
      <c r="Y50" s="46">
        <v>0</v>
      </c>
    </row>
    <row r="51" spans="1:25" s="28" customFormat="1" x14ac:dyDescent="0.2">
      <c r="A51" s="35" t="s">
        <v>90</v>
      </c>
      <c r="B51" s="45">
        <v>1</v>
      </c>
      <c r="C51" s="46">
        <v>0</v>
      </c>
      <c r="D51" s="46">
        <v>0</v>
      </c>
      <c r="E51" s="46">
        <v>0</v>
      </c>
      <c r="F51" s="46">
        <v>0</v>
      </c>
      <c r="G51" s="46">
        <v>0</v>
      </c>
      <c r="H51" s="46">
        <v>0</v>
      </c>
      <c r="I51" s="46">
        <v>0</v>
      </c>
      <c r="J51" s="46">
        <v>0</v>
      </c>
      <c r="K51" s="46">
        <v>0</v>
      </c>
      <c r="L51" s="46">
        <v>0</v>
      </c>
      <c r="M51" s="46">
        <v>0</v>
      </c>
      <c r="N51" s="46">
        <v>0</v>
      </c>
      <c r="O51" s="46">
        <v>0</v>
      </c>
      <c r="P51" s="46">
        <v>0</v>
      </c>
      <c r="Q51" s="46">
        <v>2400</v>
      </c>
      <c r="R51" s="46">
        <v>0</v>
      </c>
      <c r="S51" s="46">
        <v>0</v>
      </c>
      <c r="T51" s="46">
        <v>0</v>
      </c>
      <c r="U51" s="46">
        <v>0</v>
      </c>
      <c r="V51" s="46">
        <v>0</v>
      </c>
      <c r="W51" s="46">
        <v>0</v>
      </c>
      <c r="X51" s="46">
        <v>0</v>
      </c>
      <c r="Y51" s="46">
        <v>0</v>
      </c>
    </row>
    <row r="52" spans="1:25" s="28" customFormat="1" x14ac:dyDescent="0.2">
      <c r="A52" s="35" t="s">
        <v>91</v>
      </c>
      <c r="B52" s="104" t="s">
        <v>372</v>
      </c>
      <c r="C52" s="105"/>
      <c r="D52" s="105"/>
      <c r="E52" s="105"/>
      <c r="F52" s="105"/>
      <c r="G52" s="105"/>
      <c r="H52" s="105"/>
      <c r="I52" s="105"/>
      <c r="J52" s="105"/>
      <c r="K52" s="105"/>
      <c r="L52" s="105"/>
      <c r="M52" s="105"/>
      <c r="N52" s="105"/>
      <c r="O52" s="105"/>
      <c r="P52" s="105"/>
      <c r="Q52" s="105"/>
      <c r="R52" s="105"/>
      <c r="S52" s="105"/>
      <c r="T52" s="105"/>
      <c r="U52" s="105"/>
      <c r="V52" s="105"/>
      <c r="W52" s="105"/>
      <c r="X52" s="105"/>
      <c r="Y52" s="106"/>
    </row>
    <row r="53" spans="1:25" s="28" customFormat="1" ht="11.25" customHeight="1" x14ac:dyDescent="0.2">
      <c r="A53" s="35" t="s">
        <v>92</v>
      </c>
      <c r="B53" s="45">
        <v>3</v>
      </c>
      <c r="C53" s="46">
        <v>0</v>
      </c>
      <c r="D53" s="46">
        <v>3</v>
      </c>
      <c r="E53" s="46">
        <v>0</v>
      </c>
      <c r="F53" s="46">
        <v>3</v>
      </c>
      <c r="G53" s="46">
        <v>0</v>
      </c>
      <c r="H53" s="46">
        <v>3</v>
      </c>
      <c r="I53" s="46">
        <v>0</v>
      </c>
      <c r="J53" s="46">
        <v>0</v>
      </c>
      <c r="K53" s="46">
        <v>0</v>
      </c>
      <c r="L53" s="46">
        <v>0</v>
      </c>
      <c r="M53" s="46">
        <v>0</v>
      </c>
      <c r="N53" s="46">
        <v>3</v>
      </c>
      <c r="O53" s="46">
        <v>3</v>
      </c>
      <c r="P53" s="46">
        <v>321</v>
      </c>
      <c r="Q53" s="46">
        <v>33904</v>
      </c>
      <c r="R53" s="46">
        <v>0</v>
      </c>
      <c r="S53" s="46">
        <v>0</v>
      </c>
      <c r="T53" s="46">
        <v>0</v>
      </c>
      <c r="U53" s="46">
        <v>0</v>
      </c>
      <c r="V53" s="46">
        <v>0</v>
      </c>
      <c r="W53" s="46">
        <v>0</v>
      </c>
      <c r="X53" s="46">
        <v>0</v>
      </c>
      <c r="Y53" s="46">
        <v>0</v>
      </c>
    </row>
    <row r="54" spans="1:25" s="28" customFormat="1" x14ac:dyDescent="0.2">
      <c r="A54" s="35" t="s">
        <v>93</v>
      </c>
      <c r="B54" s="45">
        <v>36</v>
      </c>
      <c r="C54" s="46">
        <v>0</v>
      </c>
      <c r="D54" s="46">
        <v>8</v>
      </c>
      <c r="E54" s="46">
        <v>28</v>
      </c>
      <c r="F54" s="46">
        <v>14</v>
      </c>
      <c r="G54" s="46">
        <v>0</v>
      </c>
      <c r="H54" s="46">
        <v>3</v>
      </c>
      <c r="I54" s="46">
        <v>11</v>
      </c>
      <c r="J54" s="46">
        <v>22</v>
      </c>
      <c r="K54" s="46">
        <v>7</v>
      </c>
      <c r="L54" s="46">
        <v>0</v>
      </c>
      <c r="M54" s="46">
        <v>0</v>
      </c>
      <c r="N54" s="46">
        <v>0</v>
      </c>
      <c r="O54" s="46">
        <v>0</v>
      </c>
      <c r="P54" s="46">
        <v>355</v>
      </c>
      <c r="Q54" s="46">
        <v>39557</v>
      </c>
      <c r="R54" s="46">
        <v>16</v>
      </c>
      <c r="S54" s="46">
        <v>6232</v>
      </c>
      <c r="T54" s="46">
        <v>0</v>
      </c>
      <c r="U54" s="46">
        <v>0</v>
      </c>
      <c r="V54" s="46">
        <v>0</v>
      </c>
      <c r="W54" s="46">
        <v>0</v>
      </c>
      <c r="X54" s="46">
        <v>0</v>
      </c>
      <c r="Y54" s="46">
        <v>0</v>
      </c>
    </row>
    <row r="55" spans="1:25" s="28" customFormat="1" ht="12.75" customHeight="1" x14ac:dyDescent="0.2">
      <c r="A55" s="35" t="s">
        <v>94</v>
      </c>
      <c r="B55" s="104" t="s">
        <v>372</v>
      </c>
      <c r="C55" s="105"/>
      <c r="D55" s="105"/>
      <c r="E55" s="105"/>
      <c r="F55" s="105"/>
      <c r="G55" s="105"/>
      <c r="H55" s="105"/>
      <c r="I55" s="105"/>
      <c r="J55" s="105"/>
      <c r="K55" s="105"/>
      <c r="L55" s="105"/>
      <c r="M55" s="105"/>
      <c r="N55" s="105"/>
      <c r="O55" s="105"/>
      <c r="P55" s="105"/>
      <c r="Q55" s="105"/>
      <c r="R55" s="105"/>
      <c r="S55" s="105"/>
      <c r="T55" s="105"/>
      <c r="U55" s="105"/>
      <c r="V55" s="105"/>
      <c r="W55" s="105"/>
      <c r="X55" s="105"/>
      <c r="Y55" s="106"/>
    </row>
    <row r="56" spans="1:25" s="28" customFormat="1" x14ac:dyDescent="0.2">
      <c r="A56" s="35" t="s">
        <v>95</v>
      </c>
      <c r="B56" s="45">
        <v>0</v>
      </c>
      <c r="C56" s="46">
        <v>0</v>
      </c>
      <c r="D56" s="46">
        <v>0</v>
      </c>
      <c r="E56" s="46">
        <v>0</v>
      </c>
      <c r="F56" s="46">
        <v>0</v>
      </c>
      <c r="G56" s="46">
        <v>0</v>
      </c>
      <c r="H56" s="46">
        <v>0</v>
      </c>
      <c r="I56" s="46">
        <v>0</v>
      </c>
      <c r="J56" s="46">
        <v>0</v>
      </c>
      <c r="K56" s="46">
        <v>0</v>
      </c>
      <c r="L56" s="46">
        <v>0</v>
      </c>
      <c r="M56" s="46">
        <v>0</v>
      </c>
      <c r="N56" s="46">
        <v>0</v>
      </c>
      <c r="O56" s="46"/>
      <c r="P56" s="46">
        <v>95</v>
      </c>
      <c r="Q56" s="46">
        <v>5615</v>
      </c>
      <c r="R56" s="46">
        <v>0</v>
      </c>
      <c r="S56" s="46">
        <v>0</v>
      </c>
      <c r="T56" s="46">
        <v>0</v>
      </c>
      <c r="U56" s="46">
        <v>0</v>
      </c>
      <c r="V56" s="46">
        <v>0</v>
      </c>
      <c r="W56" s="46">
        <v>0</v>
      </c>
      <c r="X56" s="46">
        <v>0</v>
      </c>
      <c r="Y56" s="46">
        <v>0</v>
      </c>
    </row>
    <row r="57" spans="1:25" s="28" customFormat="1" x14ac:dyDescent="0.2">
      <c r="A57" s="35" t="s">
        <v>96</v>
      </c>
      <c r="B57" s="45">
        <v>19</v>
      </c>
      <c r="C57" s="46">
        <v>0</v>
      </c>
      <c r="D57" s="46">
        <v>2</v>
      </c>
      <c r="E57" s="46">
        <v>17</v>
      </c>
      <c r="F57" s="46">
        <v>19</v>
      </c>
      <c r="G57" s="46">
        <v>0</v>
      </c>
      <c r="H57" s="46">
        <v>2</v>
      </c>
      <c r="I57" s="46">
        <v>17</v>
      </c>
      <c r="J57" s="46">
        <v>4</v>
      </c>
      <c r="K57" s="46">
        <v>4</v>
      </c>
      <c r="L57" s="46">
        <v>0</v>
      </c>
      <c r="M57" s="46">
        <v>0</v>
      </c>
      <c r="N57" s="56">
        <v>3</v>
      </c>
      <c r="O57" s="56">
        <v>3</v>
      </c>
      <c r="P57" s="46">
        <v>2</v>
      </c>
      <c r="Q57" s="46">
        <v>200</v>
      </c>
      <c r="R57" s="46">
        <v>0</v>
      </c>
      <c r="S57" s="46">
        <v>0</v>
      </c>
      <c r="T57" s="46">
        <v>0</v>
      </c>
      <c r="U57" s="46">
        <v>0</v>
      </c>
      <c r="V57" s="46">
        <v>0</v>
      </c>
      <c r="W57" s="46">
        <v>0</v>
      </c>
      <c r="X57" s="46">
        <v>0</v>
      </c>
      <c r="Y57" s="46">
        <v>0</v>
      </c>
    </row>
    <row r="58" spans="1:25" s="28" customFormat="1" x14ac:dyDescent="0.2">
      <c r="A58" s="35" t="s">
        <v>102</v>
      </c>
      <c r="B58" s="45">
        <v>12</v>
      </c>
      <c r="C58" s="46">
        <v>0</v>
      </c>
      <c r="D58" s="46">
        <v>11</v>
      </c>
      <c r="E58" s="46">
        <v>1</v>
      </c>
      <c r="F58" s="46">
        <v>12</v>
      </c>
      <c r="G58" s="46">
        <v>0</v>
      </c>
      <c r="H58" s="46">
        <v>11</v>
      </c>
      <c r="I58" s="46">
        <v>1</v>
      </c>
      <c r="J58" s="46">
        <v>0</v>
      </c>
      <c r="K58" s="46">
        <v>0</v>
      </c>
      <c r="L58" s="46">
        <v>0</v>
      </c>
      <c r="M58" s="46">
        <v>0</v>
      </c>
      <c r="N58" s="46">
        <v>21</v>
      </c>
      <c r="O58" s="46">
        <v>21</v>
      </c>
      <c r="P58" s="46">
        <v>0</v>
      </c>
      <c r="Q58" s="46">
        <v>0</v>
      </c>
      <c r="R58" s="46">
        <v>0</v>
      </c>
      <c r="S58" s="46">
        <v>0</v>
      </c>
      <c r="T58" s="46">
        <v>0</v>
      </c>
      <c r="U58" s="46">
        <v>0</v>
      </c>
      <c r="V58" s="46">
        <v>0</v>
      </c>
      <c r="W58" s="46">
        <v>0</v>
      </c>
      <c r="X58" s="46">
        <v>0</v>
      </c>
      <c r="Y58" s="46">
        <v>0</v>
      </c>
    </row>
    <row r="59" spans="1:25" s="28" customFormat="1" x14ac:dyDescent="0.2">
      <c r="A59" s="35" t="s">
        <v>103</v>
      </c>
      <c r="B59" s="45">
        <v>40</v>
      </c>
      <c r="C59" s="46">
        <v>0</v>
      </c>
      <c r="D59" s="46">
        <v>21</v>
      </c>
      <c r="E59" s="46">
        <v>19</v>
      </c>
      <c r="F59" s="46">
        <v>22</v>
      </c>
      <c r="G59" s="46">
        <v>0</v>
      </c>
      <c r="H59" s="46">
        <v>11</v>
      </c>
      <c r="I59" s="46">
        <v>11</v>
      </c>
      <c r="J59" s="46">
        <v>13</v>
      </c>
      <c r="K59" s="46">
        <v>7</v>
      </c>
      <c r="L59" s="46">
        <v>1</v>
      </c>
      <c r="M59" s="46">
        <v>1</v>
      </c>
      <c r="N59" s="46">
        <v>6</v>
      </c>
      <c r="O59" s="46">
        <v>2</v>
      </c>
      <c r="P59" s="46">
        <v>274</v>
      </c>
      <c r="Q59" s="46">
        <v>12605</v>
      </c>
      <c r="R59" s="46">
        <v>0</v>
      </c>
      <c r="S59" s="46">
        <v>0</v>
      </c>
      <c r="T59" s="46">
        <v>0</v>
      </c>
      <c r="U59" s="46">
        <v>0</v>
      </c>
      <c r="V59" s="46">
        <v>0</v>
      </c>
      <c r="W59" s="46">
        <v>0</v>
      </c>
      <c r="X59" s="46">
        <v>0</v>
      </c>
      <c r="Y59" s="46">
        <v>0</v>
      </c>
    </row>
    <row r="60" spans="1:25" s="28" customFormat="1" ht="13.5" customHeight="1" x14ac:dyDescent="0.2">
      <c r="A60" s="35" t="s">
        <v>104</v>
      </c>
      <c r="B60" s="45">
        <v>8</v>
      </c>
      <c r="C60" s="46">
        <v>0</v>
      </c>
      <c r="D60" s="46">
        <v>0</v>
      </c>
      <c r="E60" s="46">
        <v>8</v>
      </c>
      <c r="F60" s="46">
        <v>5</v>
      </c>
      <c r="G60" s="46">
        <v>0</v>
      </c>
      <c r="H60" s="46">
        <v>0</v>
      </c>
      <c r="I60" s="46">
        <v>5</v>
      </c>
      <c r="J60" s="46">
        <v>0</v>
      </c>
      <c r="K60" s="46">
        <v>0</v>
      </c>
      <c r="L60" s="46">
        <v>0</v>
      </c>
      <c r="M60" s="46">
        <v>0</v>
      </c>
      <c r="N60" s="46">
        <v>0</v>
      </c>
      <c r="O60" s="46">
        <v>0</v>
      </c>
      <c r="P60" s="46">
        <v>711</v>
      </c>
      <c r="Q60" s="46">
        <v>37630.83</v>
      </c>
      <c r="R60" s="46">
        <v>0</v>
      </c>
      <c r="S60" s="46">
        <v>0</v>
      </c>
      <c r="T60" s="46">
        <v>0</v>
      </c>
      <c r="U60" s="46">
        <v>0</v>
      </c>
      <c r="V60" s="46">
        <v>0</v>
      </c>
      <c r="W60" s="46">
        <v>0</v>
      </c>
      <c r="X60" s="46">
        <v>0</v>
      </c>
      <c r="Y60" s="46">
        <v>0</v>
      </c>
    </row>
    <row r="61" spans="1:25" s="28" customFormat="1" x14ac:dyDescent="0.2">
      <c r="A61" s="35" t="s">
        <v>105</v>
      </c>
      <c r="B61" s="45">
        <v>6</v>
      </c>
      <c r="C61" s="46">
        <v>2</v>
      </c>
      <c r="D61" s="46">
        <v>3</v>
      </c>
      <c r="E61" s="46">
        <v>1</v>
      </c>
      <c r="F61" s="46">
        <v>5</v>
      </c>
      <c r="G61" s="46">
        <v>1</v>
      </c>
      <c r="H61" s="46">
        <v>3</v>
      </c>
      <c r="I61" s="46">
        <v>1</v>
      </c>
      <c r="J61" s="46">
        <v>11</v>
      </c>
      <c r="K61" s="46">
        <v>4</v>
      </c>
      <c r="L61" s="46">
        <v>6</v>
      </c>
      <c r="M61" s="46">
        <v>1</v>
      </c>
      <c r="N61" s="46">
        <v>1</v>
      </c>
      <c r="O61" s="46">
        <v>1</v>
      </c>
      <c r="P61" s="46">
        <v>173</v>
      </c>
      <c r="Q61" s="46">
        <v>19895</v>
      </c>
      <c r="R61" s="46">
        <v>0</v>
      </c>
      <c r="S61" s="46">
        <v>0</v>
      </c>
      <c r="T61" s="46">
        <v>0</v>
      </c>
      <c r="U61" s="46">
        <v>0</v>
      </c>
      <c r="V61" s="46">
        <v>0</v>
      </c>
      <c r="W61" s="46">
        <v>0</v>
      </c>
      <c r="X61" s="46">
        <v>0</v>
      </c>
      <c r="Y61" s="46">
        <v>0</v>
      </c>
    </row>
    <row r="62" spans="1:25" s="28" customFormat="1" x14ac:dyDescent="0.2">
      <c r="A62" s="35" t="s">
        <v>106</v>
      </c>
      <c r="B62" s="45">
        <v>11</v>
      </c>
      <c r="C62" s="46">
        <v>0</v>
      </c>
      <c r="D62" s="46">
        <v>4</v>
      </c>
      <c r="E62" s="46">
        <v>7</v>
      </c>
      <c r="F62" s="46">
        <v>5</v>
      </c>
      <c r="G62" s="46">
        <v>0</v>
      </c>
      <c r="H62" s="46">
        <v>1</v>
      </c>
      <c r="I62" s="46">
        <v>4</v>
      </c>
      <c r="J62" s="46">
        <v>33</v>
      </c>
      <c r="K62" s="46">
        <v>9</v>
      </c>
      <c r="L62" s="46">
        <v>0</v>
      </c>
      <c r="M62" s="46">
        <v>0</v>
      </c>
      <c r="N62" s="46">
        <v>0</v>
      </c>
      <c r="O62" s="46">
        <v>0</v>
      </c>
      <c r="P62" s="46">
        <v>332</v>
      </c>
      <c r="Q62" s="46">
        <v>37174</v>
      </c>
      <c r="R62" s="46">
        <v>19</v>
      </c>
      <c r="S62" s="46">
        <v>860</v>
      </c>
      <c r="T62" s="46">
        <v>0</v>
      </c>
      <c r="U62" s="46">
        <v>0</v>
      </c>
      <c r="V62" s="46">
        <v>0</v>
      </c>
      <c r="W62" s="46">
        <v>0</v>
      </c>
      <c r="X62" s="46">
        <v>0</v>
      </c>
      <c r="Y62" s="46">
        <v>0</v>
      </c>
    </row>
    <row r="63" spans="1:25" s="28" customFormat="1" ht="12.75" customHeight="1" x14ac:dyDescent="0.2">
      <c r="A63" s="35" t="s">
        <v>107</v>
      </c>
      <c r="B63" s="45">
        <v>13</v>
      </c>
      <c r="C63" s="46">
        <v>0</v>
      </c>
      <c r="D63" s="46">
        <v>13</v>
      </c>
      <c r="E63" s="46">
        <v>0</v>
      </c>
      <c r="F63" s="46">
        <v>0</v>
      </c>
      <c r="G63" s="46">
        <v>0</v>
      </c>
      <c r="H63" s="46">
        <v>0</v>
      </c>
      <c r="I63" s="46">
        <v>0</v>
      </c>
      <c r="J63" s="46">
        <v>0</v>
      </c>
      <c r="K63" s="46">
        <v>0</v>
      </c>
      <c r="L63" s="46">
        <v>0</v>
      </c>
      <c r="M63" s="46">
        <v>0</v>
      </c>
      <c r="N63" s="46">
        <v>1</v>
      </c>
      <c r="O63" s="46">
        <v>1</v>
      </c>
      <c r="P63" s="46">
        <v>0</v>
      </c>
      <c r="Q63" s="46">
        <v>0</v>
      </c>
      <c r="R63" s="46">
        <v>0</v>
      </c>
      <c r="S63" s="46">
        <v>0</v>
      </c>
      <c r="T63" s="46">
        <v>0</v>
      </c>
      <c r="U63" s="46">
        <v>0</v>
      </c>
      <c r="V63" s="46">
        <v>0</v>
      </c>
      <c r="W63" s="46">
        <v>0</v>
      </c>
      <c r="X63" s="46">
        <v>0</v>
      </c>
      <c r="Y63" s="46">
        <v>0</v>
      </c>
    </row>
    <row r="64" spans="1:25" s="28" customFormat="1" ht="12.75" hidden="1" customHeight="1" x14ac:dyDescent="0.2">
      <c r="A64" s="35" t="s">
        <v>108</v>
      </c>
      <c r="B64" s="104" t="s">
        <v>372</v>
      </c>
      <c r="C64" s="105"/>
      <c r="D64" s="105"/>
      <c r="E64" s="105"/>
      <c r="F64" s="105"/>
      <c r="G64" s="105"/>
      <c r="H64" s="105"/>
      <c r="I64" s="105"/>
      <c r="J64" s="105"/>
      <c r="K64" s="105"/>
      <c r="L64" s="105"/>
      <c r="M64" s="105"/>
      <c r="N64" s="105"/>
      <c r="O64" s="105"/>
      <c r="P64" s="105"/>
      <c r="Q64" s="105"/>
      <c r="R64" s="105"/>
      <c r="S64" s="105"/>
      <c r="T64" s="105"/>
      <c r="U64" s="105"/>
      <c r="V64" s="105"/>
      <c r="W64" s="105"/>
      <c r="X64" s="105"/>
      <c r="Y64" s="106"/>
    </row>
    <row r="65" spans="1:25" s="28" customFormat="1" ht="13.5" customHeight="1" x14ac:dyDescent="0.2">
      <c r="A65" s="35" t="s">
        <v>109</v>
      </c>
      <c r="B65" s="46">
        <v>0</v>
      </c>
      <c r="C65" s="46">
        <v>0</v>
      </c>
      <c r="D65" s="46">
        <v>0</v>
      </c>
      <c r="E65" s="46">
        <v>0</v>
      </c>
      <c r="F65" s="46">
        <v>0</v>
      </c>
      <c r="G65" s="46">
        <v>0</v>
      </c>
      <c r="H65" s="46">
        <v>0</v>
      </c>
      <c r="I65" s="46">
        <v>0</v>
      </c>
      <c r="J65" s="46">
        <v>8</v>
      </c>
      <c r="K65" s="46">
        <v>3</v>
      </c>
      <c r="L65" s="46">
        <v>0</v>
      </c>
      <c r="M65" s="46">
        <v>0</v>
      </c>
      <c r="N65" s="46">
        <v>0</v>
      </c>
      <c r="O65" s="46">
        <v>0</v>
      </c>
      <c r="P65" s="46">
        <v>158</v>
      </c>
      <c r="Q65" s="46">
        <v>9080</v>
      </c>
      <c r="R65" s="46">
        <v>9</v>
      </c>
      <c r="S65" s="46">
        <v>1700</v>
      </c>
      <c r="T65" s="46">
        <v>0</v>
      </c>
      <c r="U65" s="46">
        <v>0</v>
      </c>
      <c r="V65" s="46">
        <v>0</v>
      </c>
      <c r="W65" s="46">
        <v>0</v>
      </c>
      <c r="X65" s="46">
        <v>0</v>
      </c>
      <c r="Y65" s="46">
        <v>0</v>
      </c>
    </row>
    <row r="66" spans="1:25" s="28" customFormat="1" ht="13.5" customHeight="1" x14ac:dyDescent="0.2">
      <c r="A66" s="35" t="s">
        <v>110</v>
      </c>
      <c r="B66" s="46">
        <v>27</v>
      </c>
      <c r="C66" s="46">
        <v>1</v>
      </c>
      <c r="D66" s="46">
        <v>3</v>
      </c>
      <c r="E66" s="46">
        <v>23</v>
      </c>
      <c r="F66" s="46">
        <v>27</v>
      </c>
      <c r="G66" s="46">
        <v>1</v>
      </c>
      <c r="H66" s="46">
        <v>3</v>
      </c>
      <c r="I66" s="46">
        <v>23</v>
      </c>
      <c r="J66" s="46">
        <v>9</v>
      </c>
      <c r="K66" s="46">
        <v>9</v>
      </c>
      <c r="L66" s="46">
        <v>0</v>
      </c>
      <c r="M66" s="46">
        <v>0</v>
      </c>
      <c r="N66" s="46">
        <v>12</v>
      </c>
      <c r="O66" s="46">
        <v>5</v>
      </c>
      <c r="P66" s="46">
        <v>2571</v>
      </c>
      <c r="Q66" s="46">
        <v>390524</v>
      </c>
      <c r="R66" s="46">
        <v>0</v>
      </c>
      <c r="S66" s="46">
        <v>0</v>
      </c>
      <c r="T66" s="46">
        <v>0</v>
      </c>
      <c r="U66" s="46">
        <v>0</v>
      </c>
      <c r="V66" s="46">
        <v>0</v>
      </c>
      <c r="W66" s="46">
        <v>0</v>
      </c>
      <c r="X66" s="46">
        <v>0</v>
      </c>
      <c r="Y66" s="46">
        <v>0</v>
      </c>
    </row>
    <row r="67" spans="1:25" s="28" customFormat="1" x14ac:dyDescent="0.2">
      <c r="A67" s="35" t="s">
        <v>111</v>
      </c>
      <c r="B67" s="46">
        <v>0</v>
      </c>
      <c r="C67" s="46">
        <v>0</v>
      </c>
      <c r="D67" s="46">
        <v>0</v>
      </c>
      <c r="E67" s="46">
        <v>0</v>
      </c>
      <c r="F67" s="46">
        <v>0</v>
      </c>
      <c r="G67" s="46">
        <v>0</v>
      </c>
      <c r="H67" s="46">
        <v>0</v>
      </c>
      <c r="I67" s="46">
        <v>0</v>
      </c>
      <c r="J67" s="46">
        <v>17</v>
      </c>
      <c r="K67" s="46">
        <v>12</v>
      </c>
      <c r="L67" s="46">
        <v>0</v>
      </c>
      <c r="M67" s="46">
        <v>0</v>
      </c>
      <c r="N67" s="46">
        <v>1</v>
      </c>
      <c r="O67" s="46">
        <v>1</v>
      </c>
      <c r="P67" s="46">
        <v>35</v>
      </c>
      <c r="Q67" s="46">
        <v>4200</v>
      </c>
      <c r="R67" s="46">
        <v>0</v>
      </c>
      <c r="S67" s="46">
        <v>0</v>
      </c>
      <c r="T67" s="46">
        <v>0</v>
      </c>
      <c r="U67" s="46">
        <v>0</v>
      </c>
      <c r="V67" s="46">
        <v>2</v>
      </c>
      <c r="W67" s="46">
        <v>3610.34</v>
      </c>
      <c r="X67" s="46">
        <v>0</v>
      </c>
      <c r="Y67" s="46">
        <v>0</v>
      </c>
    </row>
    <row r="68" spans="1:25" s="28" customFormat="1" x14ac:dyDescent="0.2">
      <c r="A68" s="35" t="s">
        <v>101</v>
      </c>
      <c r="B68" s="46">
        <v>13</v>
      </c>
      <c r="C68" s="46">
        <v>1</v>
      </c>
      <c r="D68" s="46">
        <v>0</v>
      </c>
      <c r="E68" s="46">
        <v>12</v>
      </c>
      <c r="F68" s="46">
        <v>10</v>
      </c>
      <c r="G68" s="46">
        <v>1</v>
      </c>
      <c r="H68" s="46">
        <v>0</v>
      </c>
      <c r="I68" s="46">
        <v>9</v>
      </c>
      <c r="J68" s="46">
        <v>15</v>
      </c>
      <c r="K68" s="46">
        <v>17</v>
      </c>
      <c r="L68" s="46">
        <v>0</v>
      </c>
      <c r="M68" s="46">
        <v>0</v>
      </c>
      <c r="N68" s="46">
        <v>0</v>
      </c>
      <c r="O68" s="46">
        <v>0</v>
      </c>
      <c r="P68" s="46">
        <v>0</v>
      </c>
      <c r="Q68" s="46">
        <v>0</v>
      </c>
      <c r="R68" s="46">
        <v>0</v>
      </c>
      <c r="S68" s="46">
        <v>0</v>
      </c>
      <c r="T68" s="46">
        <v>0</v>
      </c>
      <c r="U68" s="46">
        <v>0</v>
      </c>
      <c r="V68" s="46">
        <v>0</v>
      </c>
      <c r="W68" s="46">
        <v>0</v>
      </c>
      <c r="X68" s="46">
        <v>0</v>
      </c>
      <c r="Y68" s="46">
        <v>0</v>
      </c>
    </row>
    <row r="69" spans="1:25" s="28" customFormat="1" x14ac:dyDescent="0.2">
      <c r="A69" s="35" t="s">
        <v>100</v>
      </c>
      <c r="B69" s="46">
        <v>3</v>
      </c>
      <c r="C69" s="46">
        <v>0</v>
      </c>
      <c r="D69" s="46">
        <v>2</v>
      </c>
      <c r="E69" s="46">
        <v>1</v>
      </c>
      <c r="F69" s="46">
        <v>3</v>
      </c>
      <c r="G69" s="46">
        <v>0</v>
      </c>
      <c r="H69" s="46">
        <v>2</v>
      </c>
      <c r="I69" s="46">
        <v>1</v>
      </c>
      <c r="J69" s="46">
        <v>17</v>
      </c>
      <c r="K69" s="46">
        <v>4</v>
      </c>
      <c r="L69" s="46">
        <v>0</v>
      </c>
      <c r="M69" s="46">
        <v>0</v>
      </c>
      <c r="N69" s="46">
        <v>1</v>
      </c>
      <c r="O69" s="46">
        <v>1</v>
      </c>
      <c r="P69" s="46">
        <v>116</v>
      </c>
      <c r="Q69" s="46">
        <v>12645</v>
      </c>
      <c r="R69" s="46">
        <v>4</v>
      </c>
      <c r="S69" s="46">
        <v>159.19</v>
      </c>
      <c r="T69" s="46">
        <v>0</v>
      </c>
      <c r="U69" s="46">
        <v>0</v>
      </c>
      <c r="V69" s="46">
        <v>4</v>
      </c>
      <c r="W69" s="46">
        <v>159</v>
      </c>
      <c r="X69" s="46">
        <v>0</v>
      </c>
      <c r="Y69" s="46">
        <v>0</v>
      </c>
    </row>
    <row r="70" spans="1:25" s="28" customFormat="1" x14ac:dyDescent="0.2">
      <c r="A70" s="35" t="s">
        <v>99</v>
      </c>
      <c r="B70" s="46">
        <v>9</v>
      </c>
      <c r="C70" s="46">
        <v>0</v>
      </c>
      <c r="D70" s="46">
        <v>4</v>
      </c>
      <c r="E70" s="46">
        <v>5</v>
      </c>
      <c r="F70" s="46">
        <v>9</v>
      </c>
      <c r="G70" s="46">
        <v>0</v>
      </c>
      <c r="H70" s="46">
        <v>4</v>
      </c>
      <c r="I70" s="46">
        <v>5</v>
      </c>
      <c r="J70" s="46">
        <v>0</v>
      </c>
      <c r="K70" s="46">
        <v>0</v>
      </c>
      <c r="L70" s="46">
        <v>0</v>
      </c>
      <c r="M70" s="46">
        <v>0</v>
      </c>
      <c r="N70" s="46">
        <v>0</v>
      </c>
      <c r="O70" s="46">
        <v>0</v>
      </c>
      <c r="P70" s="46">
        <v>31</v>
      </c>
      <c r="Q70" s="46">
        <v>3451</v>
      </c>
      <c r="R70" s="46">
        <v>0</v>
      </c>
      <c r="S70" s="46">
        <v>0</v>
      </c>
      <c r="T70" s="46">
        <v>0</v>
      </c>
      <c r="U70" s="46">
        <v>0</v>
      </c>
      <c r="V70" s="46">
        <v>0</v>
      </c>
      <c r="W70" s="46">
        <v>0</v>
      </c>
      <c r="X70" s="46">
        <v>0</v>
      </c>
      <c r="Y70" s="46">
        <v>0</v>
      </c>
    </row>
    <row r="71" spans="1:25" s="28" customFormat="1" x14ac:dyDescent="0.2">
      <c r="A71" s="35" t="s">
        <v>98</v>
      </c>
      <c r="B71" s="46">
        <v>18</v>
      </c>
      <c r="C71" s="46">
        <v>0</v>
      </c>
      <c r="D71" s="46">
        <v>1</v>
      </c>
      <c r="E71" s="46">
        <v>17</v>
      </c>
      <c r="F71" s="46">
        <v>7</v>
      </c>
      <c r="G71" s="46">
        <v>0</v>
      </c>
      <c r="H71" s="46">
        <v>1</v>
      </c>
      <c r="I71" s="46">
        <v>6</v>
      </c>
      <c r="J71" s="46">
        <v>20</v>
      </c>
      <c r="K71" s="46">
        <v>8</v>
      </c>
      <c r="L71" s="46">
        <v>5</v>
      </c>
      <c r="M71" s="46">
        <v>2</v>
      </c>
      <c r="N71" s="46">
        <v>15</v>
      </c>
      <c r="O71" s="46">
        <v>6</v>
      </c>
      <c r="P71" s="46">
        <v>1016</v>
      </c>
      <c r="Q71" s="46">
        <v>81957.86</v>
      </c>
      <c r="R71" s="46">
        <v>0</v>
      </c>
      <c r="S71" s="46">
        <v>0</v>
      </c>
      <c r="T71" s="46">
        <v>0</v>
      </c>
      <c r="U71" s="46">
        <v>0</v>
      </c>
      <c r="V71" s="46">
        <v>0</v>
      </c>
      <c r="W71" s="46">
        <v>0</v>
      </c>
      <c r="X71" s="46">
        <v>0</v>
      </c>
      <c r="Y71" s="46">
        <v>0</v>
      </c>
    </row>
    <row r="72" spans="1:25" s="28" customFormat="1" x14ac:dyDescent="0.2">
      <c r="A72" s="35" t="s">
        <v>97</v>
      </c>
      <c r="B72" s="46">
        <v>24</v>
      </c>
      <c r="C72" s="46">
        <v>0</v>
      </c>
      <c r="D72" s="46">
        <v>1</v>
      </c>
      <c r="E72" s="46">
        <v>23</v>
      </c>
      <c r="F72" s="46">
        <v>24</v>
      </c>
      <c r="G72" s="46">
        <v>0</v>
      </c>
      <c r="H72" s="46">
        <v>1</v>
      </c>
      <c r="I72" s="46">
        <v>23</v>
      </c>
      <c r="J72" s="46">
        <v>0</v>
      </c>
      <c r="K72" s="46">
        <v>0</v>
      </c>
      <c r="L72" s="46">
        <v>2</v>
      </c>
      <c r="M72" s="46">
        <v>2</v>
      </c>
      <c r="N72" s="46">
        <v>6</v>
      </c>
      <c r="O72" s="46">
        <v>6</v>
      </c>
      <c r="P72" s="46">
        <v>728</v>
      </c>
      <c r="Q72" s="46">
        <v>63000</v>
      </c>
      <c r="R72" s="46">
        <v>0</v>
      </c>
      <c r="S72" s="46">
        <v>0</v>
      </c>
      <c r="T72" s="46">
        <v>0</v>
      </c>
      <c r="U72" s="46">
        <v>0</v>
      </c>
      <c r="V72" s="46">
        <v>0</v>
      </c>
      <c r="W72" s="46">
        <v>0</v>
      </c>
      <c r="X72" s="46">
        <v>0</v>
      </c>
      <c r="Y72" s="46">
        <v>0</v>
      </c>
    </row>
    <row r="73" spans="1:25" s="28" customFormat="1" x14ac:dyDescent="0.2">
      <c r="A73" s="35" t="s">
        <v>87</v>
      </c>
      <c r="B73" s="46">
        <v>3</v>
      </c>
      <c r="C73" s="46">
        <v>1</v>
      </c>
      <c r="D73" s="46">
        <v>1</v>
      </c>
      <c r="E73" s="46">
        <v>1</v>
      </c>
      <c r="F73" s="46">
        <v>3</v>
      </c>
      <c r="G73" s="46">
        <v>1</v>
      </c>
      <c r="H73" s="46">
        <v>1</v>
      </c>
      <c r="I73" s="46">
        <v>1</v>
      </c>
      <c r="J73" s="46">
        <v>0</v>
      </c>
      <c r="K73" s="46">
        <v>0</v>
      </c>
      <c r="L73" s="46">
        <v>0</v>
      </c>
      <c r="M73" s="46">
        <v>0</v>
      </c>
      <c r="N73" s="46">
        <v>0</v>
      </c>
      <c r="O73" s="46">
        <v>0</v>
      </c>
      <c r="P73" s="46">
        <v>90</v>
      </c>
      <c r="Q73" s="36">
        <v>11448</v>
      </c>
      <c r="R73" s="46">
        <v>0</v>
      </c>
      <c r="S73" s="46">
        <v>0</v>
      </c>
      <c r="T73" s="46">
        <v>0</v>
      </c>
      <c r="U73" s="46">
        <v>0</v>
      </c>
      <c r="V73" s="46">
        <v>0</v>
      </c>
      <c r="W73" s="46">
        <v>0</v>
      </c>
      <c r="X73" s="46">
        <v>0</v>
      </c>
      <c r="Y73" s="46">
        <v>0</v>
      </c>
    </row>
    <row r="74" spans="1:25" s="28" customFormat="1" x14ac:dyDescent="0.2">
      <c r="A74" s="35" t="s">
        <v>86</v>
      </c>
      <c r="B74" s="46">
        <v>31</v>
      </c>
      <c r="C74" s="46">
        <v>3</v>
      </c>
      <c r="D74" s="46">
        <v>7</v>
      </c>
      <c r="E74" s="46">
        <v>21</v>
      </c>
      <c r="F74" s="46">
        <v>31</v>
      </c>
      <c r="G74" s="46">
        <v>3</v>
      </c>
      <c r="H74" s="46">
        <v>7</v>
      </c>
      <c r="I74" s="46">
        <v>21</v>
      </c>
      <c r="J74" s="46">
        <v>4</v>
      </c>
      <c r="K74" s="46">
        <v>4</v>
      </c>
      <c r="L74" s="46">
        <v>0</v>
      </c>
      <c r="M74" s="46">
        <v>0</v>
      </c>
      <c r="N74" s="46">
        <v>0</v>
      </c>
      <c r="O74" s="46">
        <v>0</v>
      </c>
      <c r="P74" s="46">
        <v>0</v>
      </c>
      <c r="Q74" s="46">
        <v>0</v>
      </c>
      <c r="R74" s="46">
        <v>0</v>
      </c>
      <c r="S74" s="46">
        <v>0</v>
      </c>
      <c r="T74" s="46">
        <v>0</v>
      </c>
      <c r="U74" s="46">
        <v>0</v>
      </c>
      <c r="V74" s="46">
        <v>0</v>
      </c>
      <c r="W74" s="46">
        <v>0</v>
      </c>
      <c r="X74" s="46">
        <v>0</v>
      </c>
      <c r="Y74" s="46">
        <v>0</v>
      </c>
    </row>
    <row r="75" spans="1:25" s="28" customFormat="1" ht="12.75" customHeight="1" x14ac:dyDescent="0.2">
      <c r="A75" s="35" t="s">
        <v>85</v>
      </c>
      <c r="B75" s="46">
        <v>70</v>
      </c>
      <c r="C75" s="46">
        <v>0</v>
      </c>
      <c r="D75" s="46">
        <v>4</v>
      </c>
      <c r="E75" s="46">
        <v>66</v>
      </c>
      <c r="F75" s="46">
        <v>70</v>
      </c>
      <c r="G75" s="46">
        <v>0</v>
      </c>
      <c r="H75" s="46">
        <v>4</v>
      </c>
      <c r="I75" s="46">
        <v>66</v>
      </c>
      <c r="J75" s="46">
        <v>2</v>
      </c>
      <c r="K75" s="46">
        <v>2</v>
      </c>
      <c r="L75" s="46">
        <v>0</v>
      </c>
      <c r="M75" s="46">
        <v>0</v>
      </c>
      <c r="N75" s="46">
        <v>22</v>
      </c>
      <c r="O75" s="46">
        <v>22</v>
      </c>
      <c r="P75" s="46">
        <v>0</v>
      </c>
      <c r="Q75" s="46">
        <v>0</v>
      </c>
      <c r="R75" s="46">
        <v>0</v>
      </c>
      <c r="S75" s="46">
        <v>0</v>
      </c>
      <c r="T75" s="46">
        <v>0</v>
      </c>
      <c r="U75" s="46">
        <v>0</v>
      </c>
      <c r="V75" s="46">
        <v>0</v>
      </c>
      <c r="W75" s="46">
        <v>0</v>
      </c>
      <c r="X75" s="46">
        <v>0</v>
      </c>
      <c r="Y75" s="46">
        <v>0</v>
      </c>
    </row>
    <row r="76" spans="1:25" s="28" customFormat="1" x14ac:dyDescent="0.2">
      <c r="A76" s="35" t="s">
        <v>84</v>
      </c>
      <c r="B76" s="46">
        <v>15</v>
      </c>
      <c r="C76" s="46">
        <v>0</v>
      </c>
      <c r="D76" s="46">
        <v>13</v>
      </c>
      <c r="E76" s="46">
        <v>2</v>
      </c>
      <c r="F76" s="46">
        <v>4</v>
      </c>
      <c r="G76" s="46">
        <v>0</v>
      </c>
      <c r="H76" s="46">
        <v>3</v>
      </c>
      <c r="I76" s="46">
        <v>1</v>
      </c>
      <c r="J76" s="46">
        <v>2</v>
      </c>
      <c r="K76" s="46">
        <v>1</v>
      </c>
      <c r="L76" s="46">
        <v>0</v>
      </c>
      <c r="M76" s="46">
        <v>0</v>
      </c>
      <c r="N76" s="46">
        <v>6</v>
      </c>
      <c r="O76" s="46">
        <v>2</v>
      </c>
      <c r="P76" s="46">
        <v>89</v>
      </c>
      <c r="Q76" s="46">
        <v>8793</v>
      </c>
      <c r="R76" s="46">
        <v>0</v>
      </c>
      <c r="S76" s="46">
        <v>0</v>
      </c>
      <c r="T76" s="46">
        <v>0</v>
      </c>
      <c r="U76" s="46">
        <v>0</v>
      </c>
      <c r="V76" s="46">
        <v>0</v>
      </c>
      <c r="W76" s="46">
        <v>0</v>
      </c>
      <c r="X76" s="46">
        <v>0</v>
      </c>
      <c r="Y76" s="46">
        <v>0</v>
      </c>
    </row>
    <row r="77" spans="1:25" s="28" customFormat="1" x14ac:dyDescent="0.2">
      <c r="A77" s="35" t="s">
        <v>83</v>
      </c>
      <c r="B77" s="46">
        <v>0</v>
      </c>
      <c r="C77" s="46">
        <v>0</v>
      </c>
      <c r="D77" s="46">
        <v>0</v>
      </c>
      <c r="E77" s="46">
        <v>0</v>
      </c>
      <c r="F77" s="46">
        <v>0</v>
      </c>
      <c r="G77" s="46">
        <v>0</v>
      </c>
      <c r="H77" s="46">
        <v>0</v>
      </c>
      <c r="I77" s="46">
        <v>0</v>
      </c>
      <c r="J77" s="46">
        <v>0</v>
      </c>
      <c r="K77" s="46">
        <v>0</v>
      </c>
      <c r="L77" s="46">
        <v>0</v>
      </c>
      <c r="M77" s="46">
        <v>0</v>
      </c>
      <c r="N77" s="46">
        <v>0</v>
      </c>
      <c r="O77" s="46">
        <v>0</v>
      </c>
      <c r="P77" s="46">
        <v>0</v>
      </c>
      <c r="Q77" s="46">
        <v>0</v>
      </c>
      <c r="R77" s="46">
        <v>0</v>
      </c>
      <c r="S77" s="46">
        <v>0</v>
      </c>
      <c r="T77" s="46">
        <v>0</v>
      </c>
      <c r="U77" s="46">
        <v>0</v>
      </c>
      <c r="V77" s="46">
        <v>0</v>
      </c>
      <c r="W77" s="46">
        <v>0</v>
      </c>
      <c r="X77" s="46">
        <v>0</v>
      </c>
      <c r="Y77" s="46">
        <v>0</v>
      </c>
    </row>
    <row r="78" spans="1:25" s="28" customFormat="1" x14ac:dyDescent="0.2">
      <c r="A78" s="35" t="s">
        <v>82</v>
      </c>
      <c r="B78" s="46">
        <v>1</v>
      </c>
      <c r="C78" s="46">
        <v>0</v>
      </c>
      <c r="D78" s="46">
        <v>1</v>
      </c>
      <c r="E78" s="46">
        <v>0</v>
      </c>
      <c r="F78" s="46">
        <v>1</v>
      </c>
      <c r="G78" s="46">
        <v>0</v>
      </c>
      <c r="H78" s="46">
        <v>1</v>
      </c>
      <c r="I78" s="46">
        <v>0</v>
      </c>
      <c r="J78" s="46">
        <v>0</v>
      </c>
      <c r="K78" s="46">
        <v>0</v>
      </c>
      <c r="L78" s="46">
        <v>0</v>
      </c>
      <c r="M78" s="46">
        <v>0</v>
      </c>
      <c r="N78" s="46">
        <v>0</v>
      </c>
      <c r="O78" s="46">
        <v>0</v>
      </c>
      <c r="P78" s="46">
        <v>181</v>
      </c>
      <c r="Q78" s="46">
        <v>18100</v>
      </c>
      <c r="R78" s="46">
        <v>0</v>
      </c>
      <c r="S78" s="46">
        <v>0</v>
      </c>
      <c r="T78" s="46">
        <v>0</v>
      </c>
      <c r="U78" s="46">
        <v>0</v>
      </c>
      <c r="V78" s="46">
        <v>0</v>
      </c>
      <c r="W78" s="46">
        <v>0</v>
      </c>
      <c r="X78" s="46">
        <v>0</v>
      </c>
      <c r="Y78" s="46">
        <v>0</v>
      </c>
    </row>
    <row r="79" spans="1:25" s="28" customFormat="1" x14ac:dyDescent="0.2">
      <c r="A79" s="35" t="s">
        <v>146</v>
      </c>
      <c r="B79" s="46">
        <v>0</v>
      </c>
      <c r="C79" s="46">
        <v>0</v>
      </c>
      <c r="D79" s="46">
        <v>0</v>
      </c>
      <c r="E79" s="46">
        <v>0</v>
      </c>
      <c r="F79" s="46">
        <v>0</v>
      </c>
      <c r="G79" s="46">
        <v>0</v>
      </c>
      <c r="H79" s="46">
        <v>0</v>
      </c>
      <c r="I79" s="46">
        <v>0</v>
      </c>
      <c r="J79" s="46">
        <v>0</v>
      </c>
      <c r="K79" s="46">
        <v>0</v>
      </c>
      <c r="L79" s="46">
        <v>0</v>
      </c>
      <c r="M79" s="46">
        <v>0</v>
      </c>
      <c r="N79" s="46">
        <v>0</v>
      </c>
      <c r="O79" s="46">
        <v>0</v>
      </c>
      <c r="P79" s="46">
        <v>54</v>
      </c>
      <c r="Q79" s="46">
        <v>3770.74</v>
      </c>
      <c r="R79" s="46">
        <v>0</v>
      </c>
      <c r="S79" s="46">
        <v>0</v>
      </c>
      <c r="T79" s="46">
        <v>0</v>
      </c>
      <c r="U79" s="46">
        <v>0</v>
      </c>
      <c r="V79" s="46">
        <v>0</v>
      </c>
      <c r="W79" s="46">
        <v>0</v>
      </c>
      <c r="X79" s="46">
        <v>0</v>
      </c>
      <c r="Y79" s="46">
        <v>0</v>
      </c>
    </row>
    <row r="80" spans="1:25" s="28" customFormat="1" x14ac:dyDescent="0.2">
      <c r="A80" s="35" t="s">
        <v>81</v>
      </c>
      <c r="B80" s="46">
        <v>0</v>
      </c>
      <c r="C80" s="46">
        <v>0</v>
      </c>
      <c r="D80" s="46">
        <v>0</v>
      </c>
      <c r="E80" s="46">
        <v>0</v>
      </c>
      <c r="F80" s="46">
        <v>0</v>
      </c>
      <c r="G80" s="46">
        <v>0</v>
      </c>
      <c r="H80" s="46">
        <v>0</v>
      </c>
      <c r="I80" s="46">
        <v>0</v>
      </c>
      <c r="J80" s="46">
        <v>11</v>
      </c>
      <c r="K80" s="46">
        <v>8</v>
      </c>
      <c r="L80" s="46">
        <v>0</v>
      </c>
      <c r="M80" s="46">
        <v>0</v>
      </c>
      <c r="N80" s="46">
        <v>0</v>
      </c>
      <c r="O80" s="46">
        <v>0</v>
      </c>
      <c r="P80" s="46">
        <v>118</v>
      </c>
      <c r="Q80" s="46">
        <v>5885</v>
      </c>
      <c r="R80" s="46">
        <v>0</v>
      </c>
      <c r="S80" s="46">
        <v>0</v>
      </c>
      <c r="T80" s="46">
        <v>0</v>
      </c>
      <c r="U80" s="46">
        <v>0</v>
      </c>
      <c r="V80" s="46">
        <v>0</v>
      </c>
      <c r="W80" s="46">
        <v>0</v>
      </c>
      <c r="X80" s="46">
        <v>0</v>
      </c>
      <c r="Y80" s="46">
        <v>0</v>
      </c>
    </row>
    <row r="81" spans="1:25" s="28" customFormat="1" x14ac:dyDescent="0.2">
      <c r="A81" s="35" t="s">
        <v>80</v>
      </c>
      <c r="B81" s="46">
        <v>32</v>
      </c>
      <c r="C81" s="46">
        <v>0</v>
      </c>
      <c r="D81" s="46">
        <v>10</v>
      </c>
      <c r="E81" s="46">
        <v>22</v>
      </c>
      <c r="F81" s="46">
        <v>0</v>
      </c>
      <c r="G81" s="46">
        <v>3</v>
      </c>
      <c r="H81" s="46">
        <v>12</v>
      </c>
      <c r="I81" s="46">
        <v>0</v>
      </c>
      <c r="J81" s="46">
        <v>0</v>
      </c>
      <c r="K81" s="46">
        <v>0</v>
      </c>
      <c r="L81" s="46">
        <v>0</v>
      </c>
      <c r="M81" s="46">
        <v>0</v>
      </c>
      <c r="N81" s="46">
        <v>4</v>
      </c>
      <c r="O81" s="46">
        <v>4</v>
      </c>
      <c r="P81" s="46">
        <v>409</v>
      </c>
      <c r="Q81" s="46">
        <v>22210</v>
      </c>
      <c r="R81" s="46">
        <v>0</v>
      </c>
      <c r="S81" s="46">
        <v>0</v>
      </c>
      <c r="T81" s="46">
        <v>0</v>
      </c>
      <c r="U81" s="46">
        <v>0</v>
      </c>
      <c r="V81" s="46">
        <v>0</v>
      </c>
      <c r="W81" s="46">
        <v>0</v>
      </c>
      <c r="X81" s="46">
        <v>0</v>
      </c>
      <c r="Y81" s="46">
        <v>0</v>
      </c>
    </row>
    <row r="82" spans="1:25" s="28" customFormat="1" x14ac:dyDescent="0.2">
      <c r="A82" s="35" t="s">
        <v>79</v>
      </c>
      <c r="B82" s="46">
        <v>6</v>
      </c>
      <c r="C82" s="46">
        <v>0</v>
      </c>
      <c r="D82" s="46">
        <v>0</v>
      </c>
      <c r="E82" s="46">
        <v>6</v>
      </c>
      <c r="F82" s="46">
        <v>6</v>
      </c>
      <c r="G82" s="46">
        <v>0</v>
      </c>
      <c r="H82" s="46">
        <v>0</v>
      </c>
      <c r="I82" s="46">
        <v>6</v>
      </c>
      <c r="J82" s="46">
        <v>1</v>
      </c>
      <c r="K82" s="46">
        <v>1</v>
      </c>
      <c r="L82" s="46">
        <v>0</v>
      </c>
      <c r="M82" s="46">
        <v>0</v>
      </c>
      <c r="N82" s="46">
        <v>0</v>
      </c>
      <c r="O82" s="46">
        <v>0</v>
      </c>
      <c r="P82" s="46">
        <v>51</v>
      </c>
      <c r="Q82" s="46">
        <v>5140</v>
      </c>
      <c r="R82" s="46">
        <v>0</v>
      </c>
      <c r="S82" s="46">
        <v>0</v>
      </c>
      <c r="T82" s="46">
        <v>0</v>
      </c>
      <c r="U82" s="46">
        <v>0</v>
      </c>
      <c r="V82" s="46">
        <v>0</v>
      </c>
      <c r="W82" s="46">
        <v>0</v>
      </c>
      <c r="X82" s="46">
        <v>0</v>
      </c>
      <c r="Y82" s="46">
        <v>0</v>
      </c>
    </row>
    <row r="83" spans="1:25" s="28" customFormat="1" x14ac:dyDescent="0.2">
      <c r="A83" s="35" t="s">
        <v>78</v>
      </c>
      <c r="B83" s="46">
        <v>53</v>
      </c>
      <c r="C83" s="46">
        <v>3</v>
      </c>
      <c r="D83" s="46">
        <v>3</v>
      </c>
      <c r="E83" s="46">
        <f>11+36</f>
        <v>47</v>
      </c>
      <c r="F83" s="46">
        <v>37</v>
      </c>
      <c r="G83" s="46">
        <v>2</v>
      </c>
      <c r="H83" s="46">
        <v>3</v>
      </c>
      <c r="I83" s="46">
        <v>32</v>
      </c>
      <c r="J83" s="46">
        <v>38</v>
      </c>
      <c r="K83" s="46">
        <v>23</v>
      </c>
      <c r="L83" s="46">
        <v>0</v>
      </c>
      <c r="M83" s="46">
        <v>0</v>
      </c>
      <c r="N83" s="46">
        <v>7</v>
      </c>
      <c r="O83" s="46">
        <v>3</v>
      </c>
      <c r="P83" s="46">
        <f>27+94</f>
        <v>121</v>
      </c>
      <c r="Q83" s="46">
        <f>2585+9546.77</f>
        <v>12131.77</v>
      </c>
      <c r="R83" s="46">
        <v>0</v>
      </c>
      <c r="S83" s="46">
        <v>0</v>
      </c>
      <c r="T83" s="46">
        <v>0</v>
      </c>
      <c r="U83" s="46">
        <v>0</v>
      </c>
      <c r="V83" s="46">
        <v>0</v>
      </c>
      <c r="W83" s="46">
        <v>60624</v>
      </c>
      <c r="X83" s="46">
        <v>0</v>
      </c>
      <c r="Y83" s="46">
        <v>0</v>
      </c>
    </row>
    <row r="84" spans="1:25" s="28" customFormat="1" x14ac:dyDescent="0.2">
      <c r="A84" s="35" t="s">
        <v>77</v>
      </c>
      <c r="B84" s="46">
        <v>0</v>
      </c>
      <c r="C84" s="46">
        <v>0</v>
      </c>
      <c r="D84" s="46">
        <v>0</v>
      </c>
      <c r="E84" s="46">
        <v>0</v>
      </c>
      <c r="F84" s="46">
        <v>0</v>
      </c>
      <c r="G84" s="46">
        <v>0</v>
      </c>
      <c r="H84" s="46">
        <v>0</v>
      </c>
      <c r="I84" s="46">
        <v>0</v>
      </c>
      <c r="J84" s="46">
        <v>0</v>
      </c>
      <c r="K84" s="46">
        <v>0</v>
      </c>
      <c r="L84" s="46">
        <v>0</v>
      </c>
      <c r="M84" s="46">
        <v>0</v>
      </c>
      <c r="N84" s="46">
        <v>0</v>
      </c>
      <c r="O84" s="46">
        <v>0</v>
      </c>
      <c r="P84" s="46">
        <v>92</v>
      </c>
      <c r="Q84" s="46">
        <v>17992.16</v>
      </c>
      <c r="R84" s="46">
        <v>0</v>
      </c>
      <c r="S84" s="46">
        <v>0</v>
      </c>
      <c r="T84" s="46">
        <v>0</v>
      </c>
      <c r="U84" s="46">
        <v>0</v>
      </c>
      <c r="V84" s="46">
        <v>0</v>
      </c>
      <c r="W84" s="46">
        <v>0</v>
      </c>
      <c r="X84" s="46">
        <v>0</v>
      </c>
      <c r="Y84" s="46">
        <v>0</v>
      </c>
    </row>
    <row r="85" spans="1:25" s="28" customFormat="1" x14ac:dyDescent="0.2">
      <c r="A85" s="35" t="s">
        <v>76</v>
      </c>
      <c r="B85" s="46">
        <v>9</v>
      </c>
      <c r="C85" s="46">
        <v>0</v>
      </c>
      <c r="D85" s="46">
        <v>1</v>
      </c>
      <c r="E85" s="46">
        <v>8</v>
      </c>
      <c r="F85" s="46">
        <v>0</v>
      </c>
      <c r="G85" s="46">
        <v>0</v>
      </c>
      <c r="H85" s="46">
        <v>0</v>
      </c>
      <c r="I85" s="46">
        <v>0</v>
      </c>
      <c r="J85" s="46">
        <v>0</v>
      </c>
      <c r="K85" s="46">
        <v>0</v>
      </c>
      <c r="L85" s="46">
        <v>0</v>
      </c>
      <c r="M85" s="46">
        <v>0</v>
      </c>
      <c r="N85" s="46">
        <v>0</v>
      </c>
      <c r="O85" s="46">
        <v>0</v>
      </c>
      <c r="P85" s="46">
        <v>360</v>
      </c>
      <c r="Q85" s="46">
        <v>41302</v>
      </c>
      <c r="R85" s="46">
        <v>0</v>
      </c>
      <c r="S85" s="46">
        <v>0</v>
      </c>
      <c r="T85" s="46">
        <v>0</v>
      </c>
      <c r="U85" s="46">
        <v>0</v>
      </c>
      <c r="V85" s="46">
        <v>0</v>
      </c>
      <c r="W85" s="46">
        <v>0</v>
      </c>
      <c r="X85" s="46">
        <v>0</v>
      </c>
      <c r="Y85" s="46">
        <v>0</v>
      </c>
    </row>
    <row r="86" spans="1:25" s="28" customFormat="1" x14ac:dyDescent="0.2">
      <c r="A86" s="35" t="s">
        <v>75</v>
      </c>
      <c r="B86" s="46">
        <v>0</v>
      </c>
      <c r="C86" s="46">
        <v>0</v>
      </c>
      <c r="D86" s="46">
        <v>0</v>
      </c>
      <c r="E86" s="46">
        <v>0</v>
      </c>
      <c r="F86" s="46">
        <v>0</v>
      </c>
      <c r="G86" s="46">
        <v>0</v>
      </c>
      <c r="H86" s="46">
        <v>0</v>
      </c>
      <c r="I86" s="46">
        <v>0</v>
      </c>
      <c r="J86" s="46">
        <v>0</v>
      </c>
      <c r="K86" s="46">
        <v>0</v>
      </c>
      <c r="L86" s="46">
        <v>0</v>
      </c>
      <c r="M86" s="46">
        <v>0</v>
      </c>
      <c r="N86" s="46">
        <v>0</v>
      </c>
      <c r="O86" s="46">
        <v>0</v>
      </c>
      <c r="P86" s="46">
        <v>1</v>
      </c>
      <c r="Q86" s="46">
        <v>130</v>
      </c>
      <c r="R86" s="46">
        <v>0</v>
      </c>
      <c r="S86" s="46">
        <v>0</v>
      </c>
      <c r="T86" s="46">
        <v>0</v>
      </c>
      <c r="U86" s="46">
        <v>0</v>
      </c>
      <c r="V86" s="46">
        <v>1</v>
      </c>
      <c r="W86" s="46">
        <v>428.54</v>
      </c>
      <c r="X86" s="46">
        <v>0</v>
      </c>
      <c r="Y86" s="46">
        <v>0</v>
      </c>
    </row>
    <row r="87" spans="1:25" s="28" customFormat="1" x14ac:dyDescent="0.2">
      <c r="A87" s="35" t="s">
        <v>74</v>
      </c>
      <c r="B87" s="46">
        <v>6</v>
      </c>
      <c r="C87" s="46">
        <v>0</v>
      </c>
      <c r="D87" s="46">
        <v>1</v>
      </c>
      <c r="E87" s="46">
        <v>5</v>
      </c>
      <c r="F87" s="46">
        <v>6</v>
      </c>
      <c r="G87" s="46">
        <v>0</v>
      </c>
      <c r="H87" s="46">
        <v>1</v>
      </c>
      <c r="I87" s="46">
        <v>5</v>
      </c>
      <c r="J87" s="46">
        <v>0</v>
      </c>
      <c r="K87" s="46">
        <v>0</v>
      </c>
      <c r="L87" s="46">
        <v>0</v>
      </c>
      <c r="M87" s="46">
        <v>0</v>
      </c>
      <c r="N87" s="46">
        <v>0</v>
      </c>
      <c r="O87" s="46">
        <v>0</v>
      </c>
      <c r="P87" s="46">
        <v>0</v>
      </c>
      <c r="Q87" s="46">
        <v>0</v>
      </c>
      <c r="R87" s="46">
        <v>0</v>
      </c>
      <c r="S87" s="46">
        <v>0</v>
      </c>
      <c r="T87" s="46">
        <v>0</v>
      </c>
      <c r="U87" s="46">
        <v>0</v>
      </c>
      <c r="V87" s="46">
        <v>0</v>
      </c>
      <c r="W87" s="46">
        <v>0</v>
      </c>
      <c r="X87" s="46">
        <v>0</v>
      </c>
      <c r="Y87" s="46">
        <v>0</v>
      </c>
    </row>
    <row r="88" spans="1:25" s="28" customFormat="1" ht="12.75" customHeight="1" x14ac:dyDescent="0.2">
      <c r="A88" s="35" t="s">
        <v>73</v>
      </c>
      <c r="B88" s="46">
        <v>11</v>
      </c>
      <c r="C88" s="46">
        <v>0</v>
      </c>
      <c r="D88" s="46">
        <v>1</v>
      </c>
      <c r="E88" s="46">
        <v>10</v>
      </c>
      <c r="F88" s="46">
        <v>11</v>
      </c>
      <c r="G88" s="46">
        <v>0</v>
      </c>
      <c r="H88" s="46">
        <v>1</v>
      </c>
      <c r="I88" s="46">
        <v>10</v>
      </c>
      <c r="J88" s="46">
        <v>0</v>
      </c>
      <c r="K88" s="46">
        <v>0</v>
      </c>
      <c r="L88" s="46">
        <v>0</v>
      </c>
      <c r="M88" s="46">
        <v>0</v>
      </c>
      <c r="N88" s="46">
        <v>5</v>
      </c>
      <c r="O88" s="46">
        <v>3</v>
      </c>
      <c r="P88" s="46">
        <v>45</v>
      </c>
      <c r="Q88" s="46">
        <v>6583</v>
      </c>
      <c r="R88" s="46">
        <v>0</v>
      </c>
      <c r="S88" s="46">
        <v>0</v>
      </c>
      <c r="T88" s="46">
        <v>0</v>
      </c>
      <c r="U88" s="46">
        <v>0</v>
      </c>
      <c r="V88" s="46">
        <v>0</v>
      </c>
      <c r="W88" s="46">
        <v>0</v>
      </c>
      <c r="X88" s="46">
        <v>0</v>
      </c>
      <c r="Y88" s="46">
        <v>0</v>
      </c>
    </row>
    <row r="89" spans="1:25" s="28" customFormat="1" x14ac:dyDescent="0.2">
      <c r="A89" s="35" t="s">
        <v>72</v>
      </c>
      <c r="B89" s="46">
        <v>26</v>
      </c>
      <c r="C89" s="46">
        <v>1</v>
      </c>
      <c r="D89" s="46">
        <v>5</v>
      </c>
      <c r="E89" s="46">
        <v>20</v>
      </c>
      <c r="F89" s="46">
        <v>9</v>
      </c>
      <c r="G89" s="46">
        <v>1</v>
      </c>
      <c r="H89" s="45">
        <v>1</v>
      </c>
      <c r="I89" s="46">
        <v>7</v>
      </c>
      <c r="J89" s="46">
        <v>6</v>
      </c>
      <c r="K89" s="46">
        <v>4</v>
      </c>
      <c r="L89" s="46">
        <v>0</v>
      </c>
      <c r="M89" s="46">
        <v>0</v>
      </c>
      <c r="N89" s="46">
        <v>1</v>
      </c>
      <c r="O89" s="46">
        <v>1</v>
      </c>
      <c r="P89" s="46">
        <v>353</v>
      </c>
      <c r="Q89" s="46">
        <v>43355</v>
      </c>
      <c r="R89" s="46">
        <v>0</v>
      </c>
      <c r="S89" s="46">
        <v>0</v>
      </c>
      <c r="T89" s="46">
        <v>0</v>
      </c>
      <c r="U89" s="46">
        <v>0</v>
      </c>
      <c r="V89" s="46">
        <v>0</v>
      </c>
      <c r="W89" s="46">
        <v>0</v>
      </c>
      <c r="X89" s="46">
        <v>0</v>
      </c>
      <c r="Y89" s="46">
        <v>0</v>
      </c>
    </row>
    <row r="90" spans="1:25" s="28" customFormat="1" x14ac:dyDescent="0.2">
      <c r="A90" s="35" t="s">
        <v>71</v>
      </c>
      <c r="B90" s="46">
        <v>364</v>
      </c>
      <c r="C90" s="46">
        <v>0</v>
      </c>
      <c r="D90" s="46">
        <v>0</v>
      </c>
      <c r="E90" s="46">
        <v>364</v>
      </c>
      <c r="F90" s="46">
        <v>55</v>
      </c>
      <c r="G90" s="46">
        <v>0</v>
      </c>
      <c r="H90" s="46">
        <v>0</v>
      </c>
      <c r="I90" s="46">
        <v>55</v>
      </c>
      <c r="J90" s="46">
        <v>0</v>
      </c>
      <c r="K90" s="46">
        <v>0</v>
      </c>
      <c r="L90" s="46">
        <v>0</v>
      </c>
      <c r="M90" s="46">
        <v>0</v>
      </c>
      <c r="N90" s="46">
        <v>0</v>
      </c>
      <c r="O90" s="46">
        <v>0</v>
      </c>
      <c r="P90" s="46">
        <v>364</v>
      </c>
      <c r="Q90" s="46">
        <v>13617</v>
      </c>
      <c r="R90" s="46">
        <v>0</v>
      </c>
      <c r="S90" s="46">
        <v>0</v>
      </c>
      <c r="T90" s="46">
        <v>0</v>
      </c>
      <c r="U90" s="46">
        <v>0</v>
      </c>
      <c r="V90" s="46">
        <v>0</v>
      </c>
      <c r="W90" s="46">
        <v>0</v>
      </c>
      <c r="X90" s="46">
        <v>0</v>
      </c>
      <c r="Y90" s="46">
        <v>0</v>
      </c>
    </row>
    <row r="91" spans="1:25" s="28" customFormat="1" x14ac:dyDescent="0.2">
      <c r="A91" s="35" t="s">
        <v>70</v>
      </c>
      <c r="B91" s="46">
        <v>13</v>
      </c>
      <c r="C91" s="46">
        <v>1</v>
      </c>
      <c r="D91" s="46">
        <v>1</v>
      </c>
      <c r="E91" s="46">
        <v>4</v>
      </c>
      <c r="F91" s="46">
        <v>6</v>
      </c>
      <c r="G91" s="46">
        <v>1</v>
      </c>
      <c r="H91" s="46">
        <v>1</v>
      </c>
      <c r="I91" s="46">
        <v>4</v>
      </c>
      <c r="J91" s="46">
        <v>1</v>
      </c>
      <c r="K91" s="46">
        <v>1</v>
      </c>
      <c r="L91" s="46">
        <v>4</v>
      </c>
      <c r="M91" s="46">
        <v>0</v>
      </c>
      <c r="N91" s="46">
        <v>1</v>
      </c>
      <c r="O91" s="46">
        <v>1</v>
      </c>
      <c r="P91" s="46">
        <v>141</v>
      </c>
      <c r="Q91" s="46">
        <v>18812</v>
      </c>
      <c r="R91" s="46">
        <v>0</v>
      </c>
      <c r="S91" s="46">
        <v>0</v>
      </c>
      <c r="T91" s="46">
        <v>0</v>
      </c>
      <c r="U91" s="46">
        <v>0</v>
      </c>
      <c r="V91" s="46">
        <v>0</v>
      </c>
      <c r="W91" s="46">
        <v>0</v>
      </c>
      <c r="X91" s="46">
        <v>0</v>
      </c>
      <c r="Y91" s="46">
        <v>0</v>
      </c>
    </row>
    <row r="92" spans="1:25" s="28" customFormat="1" x14ac:dyDescent="0.2">
      <c r="A92" s="35" t="s">
        <v>69</v>
      </c>
      <c r="B92" s="46">
        <v>4</v>
      </c>
      <c r="C92" s="46">
        <v>0</v>
      </c>
      <c r="D92" s="46">
        <v>4</v>
      </c>
      <c r="E92" s="46">
        <v>0</v>
      </c>
      <c r="F92" s="46">
        <v>4</v>
      </c>
      <c r="G92" s="46">
        <v>0</v>
      </c>
      <c r="H92" s="46">
        <v>4</v>
      </c>
      <c r="I92" s="46">
        <v>0</v>
      </c>
      <c r="J92" s="46">
        <v>0</v>
      </c>
      <c r="K92" s="46">
        <v>0</v>
      </c>
      <c r="L92" s="46">
        <v>0</v>
      </c>
      <c r="M92" s="46">
        <v>0</v>
      </c>
      <c r="N92" s="46">
        <v>0</v>
      </c>
      <c r="O92" s="46">
        <v>0</v>
      </c>
      <c r="P92" s="46">
        <v>130</v>
      </c>
      <c r="Q92" s="46">
        <v>12900</v>
      </c>
      <c r="R92" s="46">
        <v>0</v>
      </c>
      <c r="S92" s="46">
        <v>0</v>
      </c>
      <c r="T92" s="46">
        <v>0</v>
      </c>
      <c r="U92" s="46">
        <v>0</v>
      </c>
      <c r="V92" s="46">
        <v>0</v>
      </c>
      <c r="W92" s="46">
        <v>0</v>
      </c>
      <c r="X92" s="46">
        <v>0</v>
      </c>
      <c r="Y92" s="46">
        <v>0</v>
      </c>
    </row>
    <row r="93" spans="1:25" s="28" customFormat="1" x14ac:dyDescent="0.2">
      <c r="A93" s="35" t="s">
        <v>46</v>
      </c>
      <c r="B93" s="46">
        <v>11</v>
      </c>
      <c r="C93" s="46">
        <v>3</v>
      </c>
      <c r="D93" s="46">
        <v>3</v>
      </c>
      <c r="E93" s="46">
        <v>5</v>
      </c>
      <c r="F93" s="46">
        <v>43</v>
      </c>
      <c r="G93" s="46">
        <v>0</v>
      </c>
      <c r="H93" s="46">
        <v>4</v>
      </c>
      <c r="I93" s="46">
        <v>39</v>
      </c>
      <c r="J93" s="46">
        <v>16</v>
      </c>
      <c r="K93" s="46">
        <v>16</v>
      </c>
      <c r="L93" s="46">
        <v>0</v>
      </c>
      <c r="M93" s="46">
        <v>0</v>
      </c>
      <c r="N93" s="46">
        <v>9</v>
      </c>
      <c r="O93" s="46">
        <v>9</v>
      </c>
      <c r="P93" s="46">
        <v>3216</v>
      </c>
      <c r="Q93" s="46">
        <v>15500</v>
      </c>
      <c r="R93" s="46">
        <v>0</v>
      </c>
      <c r="S93" s="46">
        <v>0</v>
      </c>
      <c r="T93" s="46">
        <v>0</v>
      </c>
      <c r="U93" s="46">
        <v>0</v>
      </c>
      <c r="V93" s="46">
        <v>0</v>
      </c>
      <c r="W93" s="46">
        <v>0</v>
      </c>
      <c r="X93" s="46">
        <v>0</v>
      </c>
      <c r="Y93" s="46">
        <v>0</v>
      </c>
    </row>
    <row r="94" spans="1:25" s="28" customFormat="1" x14ac:dyDescent="0.2">
      <c r="A94" s="35" t="s">
        <v>45</v>
      </c>
      <c r="B94" s="46">
        <v>0</v>
      </c>
      <c r="C94" s="46">
        <v>0</v>
      </c>
      <c r="D94" s="46">
        <v>0</v>
      </c>
      <c r="E94" s="46">
        <v>0</v>
      </c>
      <c r="F94" s="46">
        <v>0</v>
      </c>
      <c r="G94" s="46">
        <v>0</v>
      </c>
      <c r="H94" s="46">
        <v>0</v>
      </c>
      <c r="I94" s="46">
        <v>0</v>
      </c>
      <c r="J94" s="46">
        <v>15</v>
      </c>
      <c r="K94" s="46">
        <v>3</v>
      </c>
      <c r="L94" s="46">
        <v>2</v>
      </c>
      <c r="M94" s="46">
        <v>2</v>
      </c>
      <c r="N94" s="46">
        <v>0</v>
      </c>
      <c r="O94" s="46">
        <v>0</v>
      </c>
      <c r="P94" s="46">
        <v>0</v>
      </c>
      <c r="Q94" s="46">
        <v>0</v>
      </c>
      <c r="R94" s="46">
        <v>0</v>
      </c>
      <c r="S94" s="46">
        <v>0</v>
      </c>
      <c r="T94" s="46">
        <v>0</v>
      </c>
      <c r="U94" s="46">
        <v>0</v>
      </c>
      <c r="V94" s="46">
        <v>0</v>
      </c>
      <c r="W94" s="46">
        <v>0</v>
      </c>
      <c r="X94" s="46">
        <v>0</v>
      </c>
      <c r="Y94" s="46">
        <v>0</v>
      </c>
    </row>
    <row r="95" spans="1:25" s="28" customFormat="1" x14ac:dyDescent="0.2">
      <c r="A95" s="35" t="s">
        <v>44</v>
      </c>
      <c r="B95" s="46">
        <v>0</v>
      </c>
      <c r="C95" s="46">
        <v>0</v>
      </c>
      <c r="D95" s="46">
        <v>0</v>
      </c>
      <c r="E95" s="46">
        <v>0</v>
      </c>
      <c r="F95" s="46">
        <v>0</v>
      </c>
      <c r="G95" s="46">
        <v>0</v>
      </c>
      <c r="H95" s="46">
        <v>0</v>
      </c>
      <c r="I95" s="46">
        <v>0</v>
      </c>
      <c r="J95" s="46">
        <v>3</v>
      </c>
      <c r="K95" s="46">
        <v>3</v>
      </c>
      <c r="L95" s="46">
        <v>0</v>
      </c>
      <c r="M95" s="46">
        <v>0</v>
      </c>
      <c r="N95" s="46">
        <v>0</v>
      </c>
      <c r="O95" s="46">
        <v>0</v>
      </c>
      <c r="P95" s="46">
        <v>2</v>
      </c>
      <c r="Q95" s="46">
        <v>341.48</v>
      </c>
      <c r="R95" s="46">
        <v>0</v>
      </c>
      <c r="S95" s="46">
        <v>0</v>
      </c>
      <c r="T95" s="46">
        <v>0</v>
      </c>
      <c r="U95" s="46">
        <v>0</v>
      </c>
      <c r="V95" s="46">
        <v>0</v>
      </c>
      <c r="W95" s="46">
        <v>0</v>
      </c>
      <c r="X95" s="46">
        <v>0</v>
      </c>
      <c r="Y95" s="46">
        <v>0</v>
      </c>
    </row>
    <row r="96" spans="1:25" s="28" customFormat="1" x14ac:dyDescent="0.2">
      <c r="A96" s="35" t="s">
        <v>43</v>
      </c>
      <c r="B96" s="46">
        <v>0</v>
      </c>
      <c r="C96" s="46">
        <v>0</v>
      </c>
      <c r="D96" s="46">
        <v>0</v>
      </c>
      <c r="E96" s="46">
        <v>0</v>
      </c>
      <c r="F96" s="46">
        <v>0</v>
      </c>
      <c r="G96" s="46">
        <v>0</v>
      </c>
      <c r="H96" s="46">
        <v>0</v>
      </c>
      <c r="I96" s="46">
        <v>0</v>
      </c>
      <c r="J96" s="46">
        <v>8</v>
      </c>
      <c r="K96" s="46">
        <v>6</v>
      </c>
      <c r="L96" s="46">
        <v>2</v>
      </c>
      <c r="M96" s="46">
        <v>1</v>
      </c>
      <c r="N96" s="46">
        <v>4</v>
      </c>
      <c r="O96" s="46">
        <v>1</v>
      </c>
      <c r="P96" s="46">
        <v>191</v>
      </c>
      <c r="Q96" s="46">
        <v>27611</v>
      </c>
      <c r="R96" s="46">
        <v>0</v>
      </c>
      <c r="S96" s="46">
        <v>0</v>
      </c>
      <c r="T96" s="46">
        <v>0</v>
      </c>
      <c r="U96" s="46">
        <v>0</v>
      </c>
      <c r="V96" s="46">
        <v>0</v>
      </c>
      <c r="W96" s="46">
        <v>0</v>
      </c>
      <c r="X96" s="46">
        <v>0</v>
      </c>
      <c r="Y96" s="46">
        <v>0</v>
      </c>
    </row>
    <row r="97" spans="1:25" s="28" customFormat="1" x14ac:dyDescent="0.2">
      <c r="A97" s="35" t="s">
        <v>42</v>
      </c>
      <c r="B97" s="46">
        <v>3</v>
      </c>
      <c r="C97" s="46">
        <v>0</v>
      </c>
      <c r="D97" s="46">
        <v>2</v>
      </c>
      <c r="E97" s="46">
        <v>1</v>
      </c>
      <c r="F97" s="46">
        <v>3</v>
      </c>
      <c r="G97" s="46">
        <v>0</v>
      </c>
      <c r="H97" s="46">
        <v>2</v>
      </c>
      <c r="I97" s="46">
        <v>1</v>
      </c>
      <c r="J97" s="46">
        <v>0</v>
      </c>
      <c r="K97" s="46">
        <v>0</v>
      </c>
      <c r="L97" s="46">
        <v>0</v>
      </c>
      <c r="M97" s="46">
        <v>0</v>
      </c>
      <c r="N97" s="46">
        <v>1</v>
      </c>
      <c r="O97" s="46">
        <v>1</v>
      </c>
      <c r="P97" s="46">
        <v>113</v>
      </c>
      <c r="Q97" s="46">
        <v>11145</v>
      </c>
      <c r="R97" s="46">
        <v>0</v>
      </c>
      <c r="S97" s="46">
        <v>0</v>
      </c>
      <c r="T97" s="46">
        <v>0</v>
      </c>
      <c r="U97" s="46">
        <v>0</v>
      </c>
      <c r="V97" s="46">
        <v>0</v>
      </c>
      <c r="W97" s="46">
        <v>0</v>
      </c>
      <c r="X97" s="46">
        <v>0</v>
      </c>
      <c r="Y97" s="46">
        <v>0</v>
      </c>
    </row>
    <row r="98" spans="1:25" s="28" customFormat="1" hidden="1" x14ac:dyDescent="0.2">
      <c r="A98" s="35" t="s">
        <v>41</v>
      </c>
      <c r="B98" s="104" t="s">
        <v>372</v>
      </c>
      <c r="C98" s="105"/>
      <c r="D98" s="105"/>
      <c r="E98" s="105"/>
      <c r="F98" s="105"/>
      <c r="G98" s="105"/>
      <c r="H98" s="105"/>
      <c r="I98" s="105"/>
      <c r="J98" s="105"/>
      <c r="K98" s="105"/>
      <c r="L98" s="105"/>
      <c r="M98" s="105"/>
      <c r="N98" s="105"/>
      <c r="O98" s="105"/>
      <c r="P98" s="105"/>
      <c r="Q98" s="105"/>
      <c r="R98" s="105"/>
      <c r="S98" s="105"/>
      <c r="T98" s="105"/>
      <c r="U98" s="105"/>
      <c r="V98" s="105"/>
      <c r="W98" s="105"/>
      <c r="X98" s="105"/>
      <c r="Y98" s="106"/>
    </row>
    <row r="99" spans="1:25" s="28" customFormat="1" x14ac:dyDescent="0.2">
      <c r="A99" s="35" t="s">
        <v>40</v>
      </c>
      <c r="B99" s="46">
        <v>4</v>
      </c>
      <c r="C99" s="46">
        <v>0</v>
      </c>
      <c r="D99" s="46">
        <v>1</v>
      </c>
      <c r="E99" s="46">
        <v>3</v>
      </c>
      <c r="F99" s="46">
        <v>0</v>
      </c>
      <c r="G99" s="46">
        <v>0</v>
      </c>
      <c r="H99" s="46">
        <v>0</v>
      </c>
      <c r="I99" s="46">
        <v>0</v>
      </c>
      <c r="J99" s="46">
        <v>0</v>
      </c>
      <c r="K99" s="46">
        <v>0</v>
      </c>
      <c r="L99" s="46">
        <v>0</v>
      </c>
      <c r="M99" s="46">
        <v>0</v>
      </c>
      <c r="N99" s="46">
        <v>2</v>
      </c>
      <c r="O99" s="46">
        <v>2</v>
      </c>
      <c r="P99" s="46">
        <v>449</v>
      </c>
      <c r="Q99" s="46">
        <v>24388</v>
      </c>
      <c r="R99" s="46">
        <v>0</v>
      </c>
      <c r="S99" s="46">
        <v>0</v>
      </c>
      <c r="T99" s="46">
        <v>0</v>
      </c>
      <c r="U99" s="46">
        <v>0</v>
      </c>
      <c r="V99" s="46">
        <v>0</v>
      </c>
      <c r="W99" s="46">
        <v>0</v>
      </c>
      <c r="X99" s="46">
        <v>0</v>
      </c>
      <c r="Y99" s="46">
        <v>0</v>
      </c>
    </row>
    <row r="100" spans="1:25" s="28" customFormat="1" x14ac:dyDescent="0.2">
      <c r="A100" s="35" t="s">
        <v>39</v>
      </c>
      <c r="B100" s="46">
        <v>0</v>
      </c>
      <c r="C100" s="46">
        <v>0</v>
      </c>
      <c r="D100" s="46">
        <v>0</v>
      </c>
      <c r="E100" s="46">
        <v>0</v>
      </c>
      <c r="F100" s="46">
        <v>0</v>
      </c>
      <c r="G100" s="46">
        <v>0</v>
      </c>
      <c r="H100" s="46">
        <v>0</v>
      </c>
      <c r="I100" s="46">
        <v>0</v>
      </c>
      <c r="J100" s="46">
        <v>0</v>
      </c>
      <c r="K100" s="46">
        <v>0</v>
      </c>
      <c r="L100" s="46">
        <v>0</v>
      </c>
      <c r="M100" s="46">
        <v>0</v>
      </c>
      <c r="N100" s="46">
        <v>0</v>
      </c>
      <c r="O100" s="46">
        <v>0</v>
      </c>
      <c r="P100" s="46">
        <v>0</v>
      </c>
      <c r="Q100" s="46">
        <v>0</v>
      </c>
      <c r="R100" s="46">
        <v>0</v>
      </c>
      <c r="S100" s="46">
        <v>0</v>
      </c>
      <c r="T100" s="46">
        <v>0</v>
      </c>
      <c r="U100" s="46">
        <v>0</v>
      </c>
      <c r="V100" s="46">
        <v>0</v>
      </c>
      <c r="W100" s="46">
        <v>0</v>
      </c>
      <c r="X100" s="46">
        <v>0</v>
      </c>
      <c r="Y100" s="46">
        <v>0</v>
      </c>
    </row>
    <row r="101" spans="1:25" s="28" customFormat="1" x14ac:dyDescent="0.2">
      <c r="A101" s="35" t="s">
        <v>38</v>
      </c>
      <c r="B101" s="46">
        <v>5</v>
      </c>
      <c r="C101" s="46">
        <v>1</v>
      </c>
      <c r="D101" s="46">
        <v>4</v>
      </c>
      <c r="E101" s="46">
        <v>0</v>
      </c>
      <c r="F101" s="46">
        <v>0</v>
      </c>
      <c r="G101" s="46">
        <v>0</v>
      </c>
      <c r="H101" s="46">
        <v>0</v>
      </c>
      <c r="I101" s="46">
        <v>0</v>
      </c>
      <c r="J101" s="46">
        <v>0</v>
      </c>
      <c r="K101" s="46">
        <v>0</v>
      </c>
      <c r="L101" s="46">
        <v>1</v>
      </c>
      <c r="M101" s="46">
        <v>1</v>
      </c>
      <c r="N101" s="46">
        <v>0</v>
      </c>
      <c r="O101" s="46">
        <v>0</v>
      </c>
      <c r="P101" s="46">
        <v>480</v>
      </c>
      <c r="Q101" s="46">
        <v>18010</v>
      </c>
      <c r="R101" s="46">
        <v>0</v>
      </c>
      <c r="S101" s="46">
        <v>0</v>
      </c>
      <c r="T101" s="46">
        <v>0</v>
      </c>
      <c r="U101" s="46">
        <v>0</v>
      </c>
      <c r="V101" s="46">
        <v>0</v>
      </c>
      <c r="W101" s="46">
        <v>0</v>
      </c>
      <c r="X101" s="46">
        <v>0</v>
      </c>
      <c r="Y101" s="46">
        <v>0</v>
      </c>
    </row>
    <row r="102" spans="1:25" s="28" customFormat="1" x14ac:dyDescent="0.2">
      <c r="A102" s="35" t="s">
        <v>13</v>
      </c>
      <c r="B102" s="46">
        <v>1</v>
      </c>
      <c r="C102" s="46">
        <v>0</v>
      </c>
      <c r="D102" s="46">
        <v>1</v>
      </c>
      <c r="E102" s="46">
        <v>0</v>
      </c>
      <c r="F102" s="46">
        <v>1</v>
      </c>
      <c r="G102" s="46">
        <v>0</v>
      </c>
      <c r="H102" s="46">
        <v>1</v>
      </c>
      <c r="I102" s="46">
        <v>0</v>
      </c>
      <c r="J102" s="46">
        <v>0</v>
      </c>
      <c r="K102" s="46">
        <v>0</v>
      </c>
      <c r="L102" s="46">
        <v>0</v>
      </c>
      <c r="M102" s="46">
        <v>0</v>
      </c>
      <c r="N102" s="46">
        <v>1</v>
      </c>
      <c r="O102" s="46">
        <v>1</v>
      </c>
      <c r="P102" s="46">
        <v>77</v>
      </c>
      <c r="Q102" s="46">
        <v>6284</v>
      </c>
      <c r="R102" s="46">
        <v>0</v>
      </c>
      <c r="S102" s="46">
        <v>0</v>
      </c>
      <c r="T102" s="46">
        <v>0</v>
      </c>
      <c r="U102" s="46">
        <v>0</v>
      </c>
      <c r="V102" s="46">
        <v>0</v>
      </c>
      <c r="W102" s="46">
        <v>0</v>
      </c>
      <c r="X102" s="46">
        <v>0</v>
      </c>
      <c r="Y102" s="46">
        <v>0</v>
      </c>
    </row>
    <row r="103" spans="1:25" s="28" customFormat="1" x14ac:dyDescent="0.2">
      <c r="A103" s="35" t="s">
        <v>14</v>
      </c>
      <c r="B103" s="46">
        <v>7</v>
      </c>
      <c r="C103" s="46">
        <v>0</v>
      </c>
      <c r="D103" s="46">
        <v>7</v>
      </c>
      <c r="E103" s="46">
        <v>0</v>
      </c>
      <c r="F103" s="46">
        <v>7</v>
      </c>
      <c r="G103" s="46">
        <v>0</v>
      </c>
      <c r="H103" s="46">
        <v>7</v>
      </c>
      <c r="I103" s="46">
        <v>0</v>
      </c>
      <c r="J103" s="46">
        <v>27</v>
      </c>
      <c r="K103" s="46">
        <v>12</v>
      </c>
      <c r="L103" s="46">
        <v>7</v>
      </c>
      <c r="M103" s="46">
        <v>3</v>
      </c>
      <c r="N103" s="46">
        <v>0</v>
      </c>
      <c r="O103" s="46">
        <v>0</v>
      </c>
      <c r="P103" s="46">
        <v>362</v>
      </c>
      <c r="Q103" s="46">
        <v>88172.76</v>
      </c>
      <c r="R103" s="46">
        <v>7</v>
      </c>
      <c r="S103" s="46">
        <v>25102.05</v>
      </c>
      <c r="T103" s="46">
        <v>0</v>
      </c>
      <c r="U103" s="46">
        <v>0</v>
      </c>
      <c r="V103" s="46">
        <v>94</v>
      </c>
      <c r="W103" s="46">
        <v>19211.849999999999</v>
      </c>
      <c r="X103" s="46">
        <v>0</v>
      </c>
      <c r="Y103" s="46">
        <v>0</v>
      </c>
    </row>
    <row r="104" spans="1:25" s="28" customFormat="1" x14ac:dyDescent="0.2">
      <c r="A104" s="35" t="s">
        <v>15</v>
      </c>
      <c r="B104" s="46">
        <v>43</v>
      </c>
      <c r="C104" s="46">
        <v>0</v>
      </c>
      <c r="D104" s="46">
        <v>43</v>
      </c>
      <c r="E104" s="46">
        <v>0</v>
      </c>
      <c r="F104" s="46">
        <v>43</v>
      </c>
      <c r="G104" s="46">
        <v>0</v>
      </c>
      <c r="H104" s="46">
        <v>43</v>
      </c>
      <c r="I104" s="46">
        <v>0</v>
      </c>
      <c r="J104" s="46">
        <v>5</v>
      </c>
      <c r="K104" s="46">
        <v>5</v>
      </c>
      <c r="L104" s="46">
        <v>0</v>
      </c>
      <c r="M104" s="46">
        <v>0</v>
      </c>
      <c r="N104" s="46">
        <v>18</v>
      </c>
      <c r="O104" s="46">
        <v>18</v>
      </c>
      <c r="P104" s="46">
        <v>1240</v>
      </c>
      <c r="Q104" s="46">
        <v>103408.65</v>
      </c>
      <c r="R104" s="46">
        <v>0</v>
      </c>
      <c r="S104" s="46">
        <v>0</v>
      </c>
      <c r="T104" s="46">
        <v>0</v>
      </c>
      <c r="U104" s="46">
        <v>0</v>
      </c>
      <c r="V104" s="46">
        <v>0</v>
      </c>
      <c r="W104" s="46">
        <v>0</v>
      </c>
      <c r="X104" s="46">
        <v>0</v>
      </c>
      <c r="Y104" s="46">
        <v>0</v>
      </c>
    </row>
    <row r="105" spans="1:25" s="28" customFormat="1" ht="12.75" hidden="1" customHeight="1" x14ac:dyDescent="0.2">
      <c r="A105" s="35" t="s">
        <v>16</v>
      </c>
      <c r="B105" s="104" t="s">
        <v>372</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6"/>
    </row>
    <row r="106" spans="1:25" s="28" customFormat="1" ht="13.5" customHeight="1" x14ac:dyDescent="0.2">
      <c r="A106" s="35" t="s">
        <v>17</v>
      </c>
      <c r="B106" s="46">
        <v>0</v>
      </c>
      <c r="C106" s="46">
        <v>0</v>
      </c>
      <c r="D106" s="46">
        <v>0</v>
      </c>
      <c r="E106" s="46">
        <v>0</v>
      </c>
      <c r="F106" s="46">
        <v>0</v>
      </c>
      <c r="G106" s="46">
        <v>0</v>
      </c>
      <c r="H106" s="46">
        <v>0</v>
      </c>
      <c r="I106" s="46">
        <v>0</v>
      </c>
      <c r="J106" s="46">
        <v>0</v>
      </c>
      <c r="K106" s="46">
        <v>0</v>
      </c>
      <c r="L106" s="46">
        <v>0</v>
      </c>
      <c r="M106" s="46">
        <v>0</v>
      </c>
      <c r="N106" s="46">
        <v>0</v>
      </c>
      <c r="O106" s="46">
        <v>0</v>
      </c>
      <c r="P106" s="46">
        <v>34</v>
      </c>
      <c r="Q106" s="46">
        <v>1800</v>
      </c>
      <c r="R106" s="46">
        <v>6</v>
      </c>
      <c r="S106" s="46">
        <v>3150</v>
      </c>
      <c r="T106" s="46">
        <v>0</v>
      </c>
      <c r="U106" s="46">
        <v>0</v>
      </c>
      <c r="V106" s="46">
        <v>0</v>
      </c>
      <c r="W106" s="46">
        <v>0</v>
      </c>
      <c r="X106" s="46">
        <v>0</v>
      </c>
      <c r="Y106" s="46">
        <v>0</v>
      </c>
    </row>
    <row r="107" spans="1:25" s="28" customFormat="1" x14ac:dyDescent="0.2">
      <c r="A107" s="35" t="s">
        <v>18</v>
      </c>
      <c r="B107" s="46">
        <v>5</v>
      </c>
      <c r="C107" s="46">
        <v>0</v>
      </c>
      <c r="D107" s="46">
        <v>5</v>
      </c>
      <c r="E107" s="46">
        <v>0</v>
      </c>
      <c r="F107" s="46">
        <v>5</v>
      </c>
      <c r="G107" s="46">
        <v>0</v>
      </c>
      <c r="H107" s="46">
        <v>5</v>
      </c>
      <c r="I107" s="46">
        <v>0</v>
      </c>
      <c r="J107" s="46">
        <v>0</v>
      </c>
      <c r="K107" s="46">
        <v>0</v>
      </c>
      <c r="L107" s="46">
        <v>0</v>
      </c>
      <c r="M107" s="46">
        <v>0</v>
      </c>
      <c r="N107" s="46">
        <v>1</v>
      </c>
      <c r="O107" s="46">
        <v>1</v>
      </c>
      <c r="P107" s="46">
        <v>0</v>
      </c>
      <c r="Q107" s="46">
        <v>0</v>
      </c>
      <c r="R107" s="46">
        <v>0</v>
      </c>
      <c r="S107" s="46">
        <v>0</v>
      </c>
      <c r="T107" s="46">
        <v>0</v>
      </c>
      <c r="U107" s="46">
        <v>0</v>
      </c>
      <c r="V107" s="46">
        <v>0</v>
      </c>
      <c r="W107" s="46">
        <v>0</v>
      </c>
      <c r="X107" s="46">
        <v>0</v>
      </c>
      <c r="Y107" s="46">
        <v>0</v>
      </c>
    </row>
    <row r="108" spans="1:25" s="28" customFormat="1" x14ac:dyDescent="0.2">
      <c r="A108" s="35" t="s">
        <v>19</v>
      </c>
      <c r="B108" s="46">
        <v>4</v>
      </c>
      <c r="C108" s="46">
        <v>1</v>
      </c>
      <c r="D108" s="46">
        <v>2</v>
      </c>
      <c r="E108" s="46">
        <v>1</v>
      </c>
      <c r="F108" s="46">
        <v>3</v>
      </c>
      <c r="G108" s="46">
        <v>1</v>
      </c>
      <c r="H108" s="46">
        <v>1</v>
      </c>
      <c r="I108" s="46">
        <v>1</v>
      </c>
      <c r="J108" s="46">
        <v>1</v>
      </c>
      <c r="K108" s="46">
        <v>1</v>
      </c>
      <c r="L108" s="46">
        <v>0</v>
      </c>
      <c r="M108" s="46">
        <v>0</v>
      </c>
      <c r="N108" s="46">
        <v>0</v>
      </c>
      <c r="O108" s="46">
        <v>0</v>
      </c>
      <c r="P108" s="46">
        <v>246</v>
      </c>
      <c r="Q108" s="46">
        <v>13644</v>
      </c>
      <c r="R108" s="46">
        <v>0</v>
      </c>
      <c r="S108" s="46">
        <v>0</v>
      </c>
      <c r="T108" s="46">
        <v>0</v>
      </c>
      <c r="U108" s="46">
        <v>0</v>
      </c>
      <c r="V108" s="46">
        <v>0</v>
      </c>
      <c r="W108" s="46">
        <v>0</v>
      </c>
      <c r="X108" s="46">
        <v>0</v>
      </c>
      <c r="Y108" s="46">
        <v>0</v>
      </c>
    </row>
    <row r="109" spans="1:25" s="28" customFormat="1" x14ac:dyDescent="0.2">
      <c r="A109" s="35" t="s">
        <v>20</v>
      </c>
      <c r="B109" s="46">
        <v>25</v>
      </c>
      <c r="C109" s="46">
        <v>0</v>
      </c>
      <c r="D109" s="46">
        <v>3</v>
      </c>
      <c r="E109" s="46">
        <v>22</v>
      </c>
      <c r="F109" s="46">
        <v>25</v>
      </c>
      <c r="G109" s="46">
        <v>0</v>
      </c>
      <c r="H109" s="46">
        <v>3</v>
      </c>
      <c r="I109" s="46">
        <v>22</v>
      </c>
      <c r="J109" s="46">
        <v>21</v>
      </c>
      <c r="K109" s="46">
        <v>21</v>
      </c>
      <c r="L109" s="46">
        <v>0</v>
      </c>
      <c r="M109" s="46">
        <v>0</v>
      </c>
      <c r="N109" s="46">
        <v>16</v>
      </c>
      <c r="O109" s="46">
        <v>16</v>
      </c>
      <c r="P109" s="46">
        <v>440</v>
      </c>
      <c r="Q109" s="46">
        <v>37780</v>
      </c>
      <c r="R109" s="46">
        <v>0</v>
      </c>
      <c r="S109" s="46">
        <v>0</v>
      </c>
      <c r="T109" s="46">
        <v>0</v>
      </c>
      <c r="U109" s="46">
        <v>0</v>
      </c>
      <c r="V109" s="46">
        <v>116</v>
      </c>
      <c r="W109" s="46">
        <v>30224.799999999999</v>
      </c>
      <c r="X109" s="46">
        <v>0</v>
      </c>
      <c r="Y109" s="46">
        <v>0</v>
      </c>
    </row>
    <row r="110" spans="1:25" s="28" customFormat="1" x14ac:dyDescent="0.2">
      <c r="A110" s="35" t="s">
        <v>21</v>
      </c>
      <c r="B110" s="46">
        <v>11</v>
      </c>
      <c r="C110" s="46">
        <v>0</v>
      </c>
      <c r="D110" s="46">
        <v>1</v>
      </c>
      <c r="E110" s="46">
        <v>10</v>
      </c>
      <c r="F110" s="46">
        <v>11</v>
      </c>
      <c r="G110" s="46">
        <v>0</v>
      </c>
      <c r="H110" s="46">
        <v>1</v>
      </c>
      <c r="I110" s="46">
        <v>10</v>
      </c>
      <c r="J110" s="46">
        <v>0</v>
      </c>
      <c r="K110" s="46">
        <v>0</v>
      </c>
      <c r="L110" s="46">
        <v>0</v>
      </c>
      <c r="M110" s="46">
        <v>0</v>
      </c>
      <c r="N110" s="46">
        <v>0</v>
      </c>
      <c r="O110" s="46">
        <v>0</v>
      </c>
      <c r="P110" s="46">
        <v>0</v>
      </c>
      <c r="Q110" s="46">
        <v>0</v>
      </c>
      <c r="R110" s="46">
        <v>0</v>
      </c>
      <c r="S110" s="46">
        <v>0</v>
      </c>
      <c r="T110" s="46">
        <v>0</v>
      </c>
      <c r="U110" s="46">
        <v>0</v>
      </c>
      <c r="V110" s="46">
        <v>0</v>
      </c>
      <c r="W110" s="46">
        <v>0</v>
      </c>
      <c r="X110" s="46">
        <v>0</v>
      </c>
      <c r="Y110" s="46">
        <v>0</v>
      </c>
    </row>
    <row r="111" spans="1:25" s="28" customFormat="1" x14ac:dyDescent="0.2">
      <c r="A111" s="35" t="s">
        <v>22</v>
      </c>
      <c r="B111" s="46">
        <v>6</v>
      </c>
      <c r="C111" s="46">
        <v>0</v>
      </c>
      <c r="D111" s="46">
        <v>0</v>
      </c>
      <c r="E111" s="46">
        <v>6</v>
      </c>
      <c r="F111" s="46">
        <v>2</v>
      </c>
      <c r="G111" s="46">
        <v>0</v>
      </c>
      <c r="H111" s="46">
        <v>0</v>
      </c>
      <c r="I111" s="46">
        <v>2</v>
      </c>
      <c r="J111" s="46">
        <v>0</v>
      </c>
      <c r="K111" s="46">
        <v>0</v>
      </c>
      <c r="L111" s="46">
        <v>0</v>
      </c>
      <c r="M111" s="46">
        <v>0</v>
      </c>
      <c r="N111" s="46">
        <v>8</v>
      </c>
      <c r="O111" s="46">
        <v>3</v>
      </c>
      <c r="P111" s="46">
        <v>557</v>
      </c>
      <c r="Q111" s="46">
        <v>70800</v>
      </c>
      <c r="R111" s="46">
        <v>0</v>
      </c>
      <c r="S111" s="46">
        <v>0</v>
      </c>
      <c r="T111" s="46">
        <v>0</v>
      </c>
      <c r="U111" s="46">
        <v>0</v>
      </c>
      <c r="V111" s="46">
        <v>0</v>
      </c>
      <c r="W111" s="46">
        <v>0</v>
      </c>
      <c r="X111" s="46">
        <v>0</v>
      </c>
      <c r="Y111" s="46">
        <v>0</v>
      </c>
    </row>
    <row r="112" spans="1:25" s="28" customFormat="1" x14ac:dyDescent="0.2">
      <c r="A112" s="35" t="s">
        <v>23</v>
      </c>
      <c r="B112" s="46">
        <v>32</v>
      </c>
      <c r="C112" s="46">
        <v>0</v>
      </c>
      <c r="D112" s="46">
        <v>1</v>
      </c>
      <c r="E112" s="46">
        <v>31</v>
      </c>
      <c r="F112" s="46">
        <v>17</v>
      </c>
      <c r="G112" s="46">
        <v>0</v>
      </c>
      <c r="H112" s="46">
        <v>1</v>
      </c>
      <c r="I112" s="46">
        <v>16</v>
      </c>
      <c r="J112" s="46">
        <v>0</v>
      </c>
      <c r="K112" s="46">
        <v>0</v>
      </c>
      <c r="L112" s="46">
        <v>0</v>
      </c>
      <c r="M112" s="46">
        <v>0</v>
      </c>
      <c r="N112" s="46">
        <v>28</v>
      </c>
      <c r="O112" s="46">
        <v>15</v>
      </c>
      <c r="P112" s="46">
        <v>80</v>
      </c>
      <c r="Q112" s="46">
        <v>9080</v>
      </c>
      <c r="R112" s="46">
        <v>0</v>
      </c>
      <c r="S112" s="46">
        <v>0</v>
      </c>
      <c r="T112" s="46">
        <v>0</v>
      </c>
      <c r="U112" s="46">
        <v>0</v>
      </c>
      <c r="V112" s="46">
        <v>0</v>
      </c>
      <c r="W112" s="46">
        <v>0</v>
      </c>
      <c r="X112" s="46">
        <v>0</v>
      </c>
      <c r="Y112" s="46">
        <v>0</v>
      </c>
    </row>
    <row r="113" spans="1:25" s="28" customFormat="1" x14ac:dyDescent="0.2">
      <c r="A113" s="35" t="s">
        <v>24</v>
      </c>
      <c r="B113" s="46">
        <v>44</v>
      </c>
      <c r="C113" s="46">
        <v>3</v>
      </c>
      <c r="D113" s="46">
        <v>41</v>
      </c>
      <c r="E113" s="46">
        <v>0</v>
      </c>
      <c r="F113" s="46">
        <v>44</v>
      </c>
      <c r="G113" s="46">
        <v>0</v>
      </c>
      <c r="H113" s="46">
        <v>0</v>
      </c>
      <c r="I113" s="46">
        <v>0</v>
      </c>
      <c r="J113" s="46">
        <v>11</v>
      </c>
      <c r="K113" s="46">
        <v>11</v>
      </c>
      <c r="L113" s="46">
        <v>2</v>
      </c>
      <c r="M113" s="46">
        <v>2</v>
      </c>
      <c r="N113" s="46">
        <v>15</v>
      </c>
      <c r="O113" s="46">
        <v>15</v>
      </c>
      <c r="P113" s="46">
        <v>0</v>
      </c>
      <c r="Q113" s="46">
        <v>0</v>
      </c>
      <c r="R113" s="46">
        <v>0</v>
      </c>
      <c r="S113" s="46">
        <v>0</v>
      </c>
      <c r="T113" s="46">
        <v>0</v>
      </c>
      <c r="U113" s="46">
        <v>0</v>
      </c>
      <c r="V113" s="46">
        <v>0</v>
      </c>
      <c r="W113" s="46">
        <v>0</v>
      </c>
      <c r="X113" s="46">
        <v>0</v>
      </c>
      <c r="Y113" s="46">
        <v>0</v>
      </c>
    </row>
    <row r="114" spans="1:25" s="28" customFormat="1" x14ac:dyDescent="0.2">
      <c r="A114" s="35" t="s">
        <v>25</v>
      </c>
      <c r="B114" s="46">
        <v>46</v>
      </c>
      <c r="C114" s="46">
        <v>0</v>
      </c>
      <c r="D114" s="46">
        <v>8</v>
      </c>
      <c r="E114" s="46">
        <v>38</v>
      </c>
      <c r="F114" s="46">
        <v>23</v>
      </c>
      <c r="G114" s="46">
        <v>0</v>
      </c>
      <c r="H114" s="46">
        <v>4</v>
      </c>
      <c r="I114" s="46">
        <v>19</v>
      </c>
      <c r="J114" s="46">
        <v>0</v>
      </c>
      <c r="K114" s="46">
        <v>0</v>
      </c>
      <c r="L114" s="46">
        <v>0</v>
      </c>
      <c r="M114" s="46">
        <v>0</v>
      </c>
      <c r="N114" s="46">
        <v>6</v>
      </c>
      <c r="O114" s="46">
        <v>2</v>
      </c>
      <c r="P114" s="46">
        <v>73</v>
      </c>
      <c r="Q114" s="46">
        <v>5735</v>
      </c>
      <c r="R114" s="46">
        <v>0</v>
      </c>
      <c r="S114" s="46">
        <v>0</v>
      </c>
      <c r="T114" s="46">
        <v>0</v>
      </c>
      <c r="U114" s="46">
        <v>0</v>
      </c>
      <c r="V114" s="46">
        <v>0</v>
      </c>
      <c r="W114" s="46">
        <v>0</v>
      </c>
      <c r="X114" s="46">
        <v>0</v>
      </c>
      <c r="Y114" s="46">
        <v>0</v>
      </c>
    </row>
    <row r="115" spans="1:25" s="28" customFormat="1" ht="12.75" customHeight="1" x14ac:dyDescent="0.2">
      <c r="A115" s="35" t="s">
        <v>26</v>
      </c>
      <c r="B115" s="46">
        <v>50</v>
      </c>
      <c r="C115" s="46">
        <v>0</v>
      </c>
      <c r="D115" s="46">
        <v>43</v>
      </c>
      <c r="E115" s="46">
        <v>7</v>
      </c>
      <c r="F115" s="46">
        <v>47</v>
      </c>
      <c r="G115" s="46">
        <v>0</v>
      </c>
      <c r="H115" s="46">
        <v>40</v>
      </c>
      <c r="I115" s="46">
        <v>7</v>
      </c>
      <c r="J115" s="46">
        <v>14</v>
      </c>
      <c r="K115" s="46">
        <v>14</v>
      </c>
      <c r="L115" s="46">
        <v>6</v>
      </c>
      <c r="M115" s="46">
        <v>6</v>
      </c>
      <c r="N115" s="46">
        <v>12</v>
      </c>
      <c r="O115" s="46">
        <v>12</v>
      </c>
      <c r="P115" s="46">
        <v>0</v>
      </c>
      <c r="Q115" s="46">
        <v>0</v>
      </c>
      <c r="R115" s="46">
        <v>0</v>
      </c>
      <c r="S115" s="46">
        <v>0</v>
      </c>
      <c r="T115" s="46">
        <v>0</v>
      </c>
      <c r="U115" s="46">
        <v>0</v>
      </c>
      <c r="V115" s="46">
        <v>0</v>
      </c>
      <c r="W115" s="46">
        <v>0</v>
      </c>
      <c r="X115" s="46">
        <v>0</v>
      </c>
      <c r="Y115" s="46">
        <v>0</v>
      </c>
    </row>
    <row r="116" spans="1:25" s="28" customFormat="1" hidden="1" x14ac:dyDescent="0.2">
      <c r="A116" s="35" t="s">
        <v>27</v>
      </c>
      <c r="B116" s="104" t="s">
        <v>372</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6"/>
    </row>
    <row r="117" spans="1:25" s="28" customFormat="1" ht="14.25" customHeight="1" x14ac:dyDescent="0.2">
      <c r="A117" s="35" t="s">
        <v>28</v>
      </c>
      <c r="B117" s="46">
        <v>26</v>
      </c>
      <c r="C117" s="46">
        <v>0</v>
      </c>
      <c r="D117" s="46">
        <v>4</v>
      </c>
      <c r="E117" s="46">
        <v>22</v>
      </c>
      <c r="F117" s="46">
        <v>26</v>
      </c>
      <c r="G117" s="46">
        <v>0</v>
      </c>
      <c r="H117" s="46">
        <v>0</v>
      </c>
      <c r="I117" s="46">
        <v>0</v>
      </c>
      <c r="J117" s="46">
        <v>8</v>
      </c>
      <c r="K117" s="46">
        <v>8</v>
      </c>
      <c r="L117" s="46">
        <v>0</v>
      </c>
      <c r="M117" s="46">
        <v>0</v>
      </c>
      <c r="N117" s="46">
        <v>6</v>
      </c>
      <c r="O117" s="46">
        <v>6</v>
      </c>
      <c r="P117" s="46">
        <v>832</v>
      </c>
      <c r="Q117" s="46">
        <v>80344.63</v>
      </c>
      <c r="R117" s="46">
        <v>0</v>
      </c>
      <c r="S117" s="46">
        <v>0</v>
      </c>
      <c r="T117" s="46">
        <v>0</v>
      </c>
      <c r="U117" s="46">
        <v>0</v>
      </c>
      <c r="V117" s="46">
        <v>0</v>
      </c>
      <c r="W117" s="46">
        <v>0</v>
      </c>
      <c r="X117" s="46">
        <v>0</v>
      </c>
      <c r="Y117" s="46">
        <v>0</v>
      </c>
    </row>
    <row r="118" spans="1:25" s="28" customFormat="1" ht="13.5" customHeight="1" x14ac:dyDescent="0.2">
      <c r="A118" s="35" t="s">
        <v>29</v>
      </c>
      <c r="B118" s="46">
        <v>13</v>
      </c>
      <c r="C118" s="46">
        <v>4</v>
      </c>
      <c r="D118" s="46">
        <v>0</v>
      </c>
      <c r="E118" s="46">
        <v>9</v>
      </c>
      <c r="F118" s="46">
        <v>5</v>
      </c>
      <c r="G118" s="46">
        <v>1</v>
      </c>
      <c r="H118" s="46">
        <v>0</v>
      </c>
      <c r="I118" s="46">
        <v>4</v>
      </c>
      <c r="J118" s="46">
        <v>16</v>
      </c>
      <c r="K118" s="46">
        <v>7</v>
      </c>
      <c r="L118" s="46">
        <v>0</v>
      </c>
      <c r="M118" s="46">
        <v>0</v>
      </c>
      <c r="N118" s="46">
        <v>13</v>
      </c>
      <c r="O118" s="46">
        <v>8</v>
      </c>
      <c r="P118" s="46">
        <v>140</v>
      </c>
      <c r="Q118" s="46">
        <v>5684.68</v>
      </c>
      <c r="R118" s="46">
        <v>0</v>
      </c>
      <c r="S118" s="46">
        <v>0</v>
      </c>
      <c r="T118" s="46">
        <v>0</v>
      </c>
      <c r="U118" s="46">
        <v>0</v>
      </c>
      <c r="V118" s="46">
        <v>0</v>
      </c>
      <c r="W118" s="46">
        <v>0</v>
      </c>
      <c r="X118" s="46">
        <v>0</v>
      </c>
      <c r="Y118" s="46">
        <v>0</v>
      </c>
    </row>
    <row r="119" spans="1:25" s="28" customFormat="1" x14ac:dyDescent="0.2">
      <c r="A119" s="35" t="s">
        <v>30</v>
      </c>
      <c r="B119" s="46">
        <v>5</v>
      </c>
      <c r="C119" s="46">
        <v>0</v>
      </c>
      <c r="D119" s="46">
        <v>5</v>
      </c>
      <c r="E119" s="46">
        <v>0</v>
      </c>
      <c r="F119" s="46">
        <v>5</v>
      </c>
      <c r="G119" s="46">
        <v>5</v>
      </c>
      <c r="H119" s="46">
        <v>0</v>
      </c>
      <c r="I119" s="46">
        <v>0</v>
      </c>
      <c r="J119" s="46">
        <v>1</v>
      </c>
      <c r="K119" s="46">
        <v>1</v>
      </c>
      <c r="L119" s="46">
        <v>0</v>
      </c>
      <c r="M119" s="46">
        <v>0</v>
      </c>
      <c r="N119" s="46">
        <v>0</v>
      </c>
      <c r="O119" s="46">
        <v>0</v>
      </c>
      <c r="P119" s="46">
        <v>0</v>
      </c>
      <c r="Q119" s="46">
        <v>0</v>
      </c>
      <c r="R119" s="46">
        <v>0</v>
      </c>
      <c r="S119" s="46">
        <v>0</v>
      </c>
      <c r="T119" s="46">
        <v>0</v>
      </c>
      <c r="U119" s="46">
        <v>0</v>
      </c>
      <c r="V119" s="46">
        <v>0</v>
      </c>
      <c r="W119" s="46">
        <v>0</v>
      </c>
      <c r="X119" s="46">
        <v>0</v>
      </c>
      <c r="Y119" s="46">
        <v>0</v>
      </c>
    </row>
    <row r="120" spans="1:25" s="28" customFormat="1" x14ac:dyDescent="0.2">
      <c r="A120" s="35" t="s">
        <v>31</v>
      </c>
      <c r="B120" s="46">
        <v>0</v>
      </c>
      <c r="C120" s="46">
        <v>0</v>
      </c>
      <c r="D120" s="46">
        <v>0</v>
      </c>
      <c r="E120" s="46">
        <v>0</v>
      </c>
      <c r="F120" s="46">
        <v>0</v>
      </c>
      <c r="G120" s="46">
        <v>0</v>
      </c>
      <c r="H120" s="46">
        <v>0</v>
      </c>
      <c r="I120" s="46">
        <v>0</v>
      </c>
      <c r="J120" s="46">
        <v>4</v>
      </c>
      <c r="K120" s="46">
        <v>3</v>
      </c>
      <c r="L120" s="46">
        <v>0</v>
      </c>
      <c r="M120" s="46">
        <v>0</v>
      </c>
      <c r="N120" s="46">
        <v>0</v>
      </c>
      <c r="O120" s="46">
        <v>0</v>
      </c>
      <c r="P120" s="46">
        <v>0</v>
      </c>
      <c r="Q120" s="46">
        <v>0</v>
      </c>
      <c r="R120" s="46">
        <v>0</v>
      </c>
      <c r="S120" s="46">
        <v>0</v>
      </c>
      <c r="T120" s="46">
        <v>0</v>
      </c>
      <c r="U120" s="46">
        <v>0</v>
      </c>
      <c r="V120" s="46">
        <v>0</v>
      </c>
      <c r="W120" s="46">
        <v>0</v>
      </c>
      <c r="X120" s="46">
        <v>0</v>
      </c>
      <c r="Y120" s="46">
        <v>0</v>
      </c>
    </row>
    <row r="121" spans="1:25" s="28" customFormat="1" ht="13.5" customHeight="1" x14ac:dyDescent="0.2">
      <c r="A121" s="35" t="s">
        <v>32</v>
      </c>
      <c r="B121" s="46">
        <v>13</v>
      </c>
      <c r="C121" s="46">
        <v>0</v>
      </c>
      <c r="D121" s="46">
        <v>5</v>
      </c>
      <c r="E121" s="46">
        <v>8</v>
      </c>
      <c r="F121" s="46">
        <v>13</v>
      </c>
      <c r="G121" s="46">
        <v>0</v>
      </c>
      <c r="H121" s="46">
        <v>5</v>
      </c>
      <c r="I121" s="46">
        <v>8</v>
      </c>
      <c r="J121" s="46">
        <v>0</v>
      </c>
      <c r="K121" s="46">
        <v>0</v>
      </c>
      <c r="L121" s="46">
        <v>0</v>
      </c>
      <c r="M121" s="46">
        <v>0</v>
      </c>
      <c r="N121" s="46">
        <v>5</v>
      </c>
      <c r="O121" s="46">
        <v>5</v>
      </c>
      <c r="P121" s="46">
        <v>2</v>
      </c>
      <c r="Q121" s="46">
        <v>370</v>
      </c>
      <c r="R121" s="46">
        <v>0</v>
      </c>
      <c r="S121" s="46">
        <v>0</v>
      </c>
      <c r="T121" s="46">
        <v>0</v>
      </c>
      <c r="U121" s="46">
        <v>0</v>
      </c>
      <c r="V121" s="46">
        <v>0</v>
      </c>
      <c r="W121" s="46">
        <v>0</v>
      </c>
      <c r="X121" s="46">
        <v>0</v>
      </c>
      <c r="Y121" s="46">
        <v>0</v>
      </c>
    </row>
    <row r="122" spans="1:25" s="28" customFormat="1" x14ac:dyDescent="0.2">
      <c r="A122" s="35" t="s">
        <v>33</v>
      </c>
      <c r="B122" s="46">
        <v>59</v>
      </c>
      <c r="C122" s="46">
        <v>0</v>
      </c>
      <c r="D122" s="46">
        <v>0</v>
      </c>
      <c r="E122" s="46">
        <v>59</v>
      </c>
      <c r="F122" s="46">
        <v>59</v>
      </c>
      <c r="G122" s="46">
        <v>0</v>
      </c>
      <c r="H122" s="46">
        <v>0</v>
      </c>
      <c r="I122" s="46">
        <v>59</v>
      </c>
      <c r="J122" s="46">
        <v>2</v>
      </c>
      <c r="K122" s="46">
        <v>2</v>
      </c>
      <c r="L122" s="46">
        <v>0</v>
      </c>
      <c r="M122" s="46">
        <v>0</v>
      </c>
      <c r="N122" s="46">
        <v>14</v>
      </c>
      <c r="O122" s="46">
        <v>14</v>
      </c>
      <c r="P122" s="46">
        <v>0</v>
      </c>
      <c r="Q122" s="46">
        <v>0</v>
      </c>
      <c r="R122" s="46">
        <v>0</v>
      </c>
      <c r="S122" s="46">
        <v>0</v>
      </c>
      <c r="T122" s="46">
        <v>0</v>
      </c>
      <c r="U122" s="46">
        <v>0</v>
      </c>
      <c r="V122" s="46">
        <v>0</v>
      </c>
      <c r="W122" s="46">
        <v>0</v>
      </c>
      <c r="X122" s="46">
        <v>0</v>
      </c>
      <c r="Y122" s="46">
        <v>0</v>
      </c>
    </row>
    <row r="123" spans="1:25" s="28" customFormat="1" x14ac:dyDescent="0.2">
      <c r="A123" s="35" t="s">
        <v>34</v>
      </c>
      <c r="B123" s="46">
        <v>25</v>
      </c>
      <c r="C123" s="46">
        <v>0</v>
      </c>
      <c r="D123" s="46">
        <v>0</v>
      </c>
      <c r="E123" s="46">
        <v>25</v>
      </c>
      <c r="F123" s="46">
        <v>0</v>
      </c>
      <c r="G123" s="46">
        <v>0</v>
      </c>
      <c r="H123" s="46">
        <v>0</v>
      </c>
      <c r="I123" s="46">
        <v>0</v>
      </c>
      <c r="J123" s="46">
        <v>0</v>
      </c>
      <c r="K123" s="46">
        <v>0</v>
      </c>
      <c r="L123" s="46">
        <v>0</v>
      </c>
      <c r="M123" s="46">
        <v>0</v>
      </c>
      <c r="N123" s="46">
        <v>7</v>
      </c>
      <c r="O123" s="46">
        <v>7</v>
      </c>
      <c r="P123" s="46">
        <v>490</v>
      </c>
      <c r="Q123" s="46">
        <v>44690</v>
      </c>
      <c r="R123" s="46">
        <v>0</v>
      </c>
      <c r="S123" s="46">
        <v>0</v>
      </c>
      <c r="T123" s="46">
        <v>0</v>
      </c>
      <c r="U123" s="46">
        <v>0</v>
      </c>
      <c r="V123" s="46">
        <v>0</v>
      </c>
      <c r="W123" s="46">
        <v>0</v>
      </c>
      <c r="X123" s="46">
        <v>0</v>
      </c>
      <c r="Y123" s="46">
        <v>0</v>
      </c>
    </row>
    <row r="124" spans="1:25" s="28" customFormat="1" x14ac:dyDescent="0.2">
      <c r="A124" s="35" t="s">
        <v>35</v>
      </c>
      <c r="B124" s="46">
        <v>28</v>
      </c>
      <c r="C124" s="46">
        <v>0</v>
      </c>
      <c r="D124" s="46">
        <v>1</v>
      </c>
      <c r="E124" s="46">
        <v>27</v>
      </c>
      <c r="F124" s="46">
        <v>28</v>
      </c>
      <c r="G124" s="46">
        <v>0</v>
      </c>
      <c r="H124" s="46">
        <v>1</v>
      </c>
      <c r="I124" s="46">
        <v>27</v>
      </c>
      <c r="J124" s="46">
        <v>0</v>
      </c>
      <c r="K124" s="46">
        <v>0</v>
      </c>
      <c r="L124" s="46">
        <v>0</v>
      </c>
      <c r="M124" s="46">
        <v>0</v>
      </c>
      <c r="N124" s="46">
        <v>0</v>
      </c>
      <c r="O124" s="46">
        <v>0</v>
      </c>
      <c r="P124" s="46">
        <v>0</v>
      </c>
      <c r="Q124" s="46">
        <v>19733</v>
      </c>
      <c r="R124" s="46">
        <v>0</v>
      </c>
      <c r="S124" s="46">
        <v>0</v>
      </c>
      <c r="T124" s="46">
        <v>0</v>
      </c>
      <c r="U124" s="46">
        <v>0</v>
      </c>
      <c r="V124" s="46">
        <v>0</v>
      </c>
      <c r="W124" s="46">
        <v>14645</v>
      </c>
      <c r="X124" s="46">
        <v>0</v>
      </c>
      <c r="Y124" s="46">
        <v>0</v>
      </c>
    </row>
    <row r="125" spans="1:25" s="28" customFormat="1" x14ac:dyDescent="0.2">
      <c r="A125" s="35" t="s">
        <v>36</v>
      </c>
      <c r="B125" s="46">
        <v>30</v>
      </c>
      <c r="C125" s="46">
        <v>0</v>
      </c>
      <c r="D125" s="46">
        <v>13</v>
      </c>
      <c r="E125" s="46">
        <v>17</v>
      </c>
      <c r="F125" s="46">
        <v>14</v>
      </c>
      <c r="G125" s="46">
        <v>0</v>
      </c>
      <c r="H125" s="46">
        <v>7</v>
      </c>
      <c r="I125" s="46">
        <v>7</v>
      </c>
      <c r="J125" s="46">
        <v>7</v>
      </c>
      <c r="K125" s="46">
        <v>4</v>
      </c>
      <c r="L125" s="46">
        <v>0</v>
      </c>
      <c r="M125" s="46">
        <v>0</v>
      </c>
      <c r="N125" s="46">
        <v>0</v>
      </c>
      <c r="O125" s="46">
        <v>0</v>
      </c>
      <c r="P125" s="46">
        <v>886</v>
      </c>
      <c r="Q125" s="46">
        <v>40363</v>
      </c>
      <c r="R125" s="46">
        <v>0</v>
      </c>
      <c r="S125" s="46">
        <v>0</v>
      </c>
      <c r="T125" s="46">
        <v>0</v>
      </c>
      <c r="U125" s="46">
        <v>0</v>
      </c>
      <c r="V125" s="46">
        <v>0</v>
      </c>
      <c r="W125" s="46">
        <v>0</v>
      </c>
      <c r="X125" s="46">
        <v>0</v>
      </c>
      <c r="Y125" s="46">
        <v>0</v>
      </c>
    </row>
    <row r="126" spans="1:25" s="28" customFormat="1" x14ac:dyDescent="0.2">
      <c r="A126" s="35" t="s">
        <v>37</v>
      </c>
      <c r="B126" s="46">
        <v>11</v>
      </c>
      <c r="C126" s="46">
        <v>0</v>
      </c>
      <c r="D126" s="46">
        <v>1</v>
      </c>
      <c r="E126" s="46">
        <v>10</v>
      </c>
      <c r="F126" s="46">
        <v>4</v>
      </c>
      <c r="G126" s="46">
        <v>0</v>
      </c>
      <c r="H126" s="46">
        <v>1</v>
      </c>
      <c r="I126" s="46">
        <v>3</v>
      </c>
      <c r="J126" s="46">
        <v>0</v>
      </c>
      <c r="K126" s="46">
        <v>0</v>
      </c>
      <c r="L126" s="46">
        <v>0</v>
      </c>
      <c r="M126" s="46">
        <v>0</v>
      </c>
      <c r="N126" s="46">
        <v>0</v>
      </c>
      <c r="O126" s="46">
        <v>0</v>
      </c>
      <c r="P126" s="46">
        <v>0</v>
      </c>
      <c r="Q126" s="46">
        <v>0</v>
      </c>
      <c r="R126" s="46">
        <v>0</v>
      </c>
      <c r="S126" s="46">
        <v>0</v>
      </c>
      <c r="T126" s="46">
        <v>0</v>
      </c>
      <c r="U126" s="46">
        <v>0</v>
      </c>
      <c r="V126" s="46">
        <v>0</v>
      </c>
      <c r="W126" s="46">
        <v>0</v>
      </c>
      <c r="X126" s="46">
        <v>0</v>
      </c>
      <c r="Y126" s="46">
        <v>0</v>
      </c>
    </row>
    <row r="127" spans="1:25" ht="14.25" customHeight="1" x14ac:dyDescent="0.25">
      <c r="A127" s="9" t="s">
        <v>112</v>
      </c>
      <c r="B127" s="10">
        <f>SUM(B8:B126)</f>
        <v>3671</v>
      </c>
      <c r="C127" s="10">
        <f t="shared" ref="C127:Y127" si="0">SUM(C8:C126)</f>
        <v>88</v>
      </c>
      <c r="D127" s="10">
        <f t="shared" si="0"/>
        <v>1285</v>
      </c>
      <c r="E127" s="10">
        <f t="shared" si="0"/>
        <v>1802</v>
      </c>
      <c r="F127" s="10">
        <f t="shared" si="0"/>
        <v>1992</v>
      </c>
      <c r="G127" s="10">
        <f t="shared" si="0"/>
        <v>64</v>
      </c>
      <c r="H127" s="10">
        <f t="shared" si="0"/>
        <v>856</v>
      </c>
      <c r="I127" s="10">
        <f t="shared" si="0"/>
        <v>1017</v>
      </c>
      <c r="J127" s="10">
        <f t="shared" si="0"/>
        <v>1112</v>
      </c>
      <c r="K127" s="10">
        <f t="shared" si="0"/>
        <v>805</v>
      </c>
      <c r="L127" s="10">
        <f t="shared" si="0"/>
        <v>78</v>
      </c>
      <c r="M127" s="10">
        <f t="shared" si="0"/>
        <v>45</v>
      </c>
      <c r="N127" s="10">
        <f t="shared" si="0"/>
        <v>455</v>
      </c>
      <c r="O127" s="10">
        <f t="shared" si="0"/>
        <v>354</v>
      </c>
      <c r="P127" s="10">
        <f t="shared" si="0"/>
        <v>68101</v>
      </c>
      <c r="Q127" s="10">
        <f t="shared" si="0"/>
        <v>13210416.210000001</v>
      </c>
      <c r="R127" s="10">
        <f t="shared" si="0"/>
        <v>233</v>
      </c>
      <c r="S127" s="10">
        <f t="shared" si="0"/>
        <v>100719.67</v>
      </c>
      <c r="T127" s="10">
        <f t="shared" si="0"/>
        <v>4</v>
      </c>
      <c r="U127" s="10">
        <f t="shared" si="0"/>
        <v>8500</v>
      </c>
      <c r="V127" s="10">
        <f t="shared" si="0"/>
        <v>294</v>
      </c>
      <c r="W127" s="10">
        <f t="shared" si="0"/>
        <v>177281.08999999997</v>
      </c>
      <c r="X127" s="10">
        <f t="shared" si="0"/>
        <v>0</v>
      </c>
      <c r="Y127" s="10">
        <f t="shared" si="0"/>
        <v>0</v>
      </c>
    </row>
    <row r="128" spans="1:25" hidden="1" x14ac:dyDescent="0.25"/>
    <row r="129" spans="10:10" hidden="1" x14ac:dyDescent="0.25"/>
    <row r="130" spans="10:10" hidden="1" x14ac:dyDescent="0.25"/>
    <row r="131" spans="10:10" hidden="1" x14ac:dyDescent="0.25"/>
    <row r="132" spans="10:10" hidden="1" x14ac:dyDescent="0.25"/>
    <row r="133" spans="10:10" hidden="1" x14ac:dyDescent="0.25"/>
    <row r="134" spans="10:10" hidden="1" x14ac:dyDescent="0.25">
      <c r="J134" s="24"/>
    </row>
  </sheetData>
  <mergeCells count="46">
    <mergeCell ref="B98:Y98"/>
    <mergeCell ref="B105:Y105"/>
    <mergeCell ref="B116:Y116"/>
    <mergeCell ref="B25:Y25"/>
    <mergeCell ref="B47:Y47"/>
    <mergeCell ref="B52:Y52"/>
    <mergeCell ref="B55:Y55"/>
    <mergeCell ref="B64:Y64"/>
    <mergeCell ref="Q4:Q5"/>
    <mergeCell ref="V4:V5"/>
    <mergeCell ref="X6:Y6"/>
    <mergeCell ref="V6:W6"/>
    <mergeCell ref="W4:W5"/>
    <mergeCell ref="X4:X5"/>
    <mergeCell ref="A2:A5"/>
    <mergeCell ref="B6:I6"/>
    <mergeCell ref="J3:K3"/>
    <mergeCell ref="J6:K6"/>
    <mergeCell ref="B3:I3"/>
    <mergeCell ref="F4:I4"/>
    <mergeCell ref="B4:E4"/>
    <mergeCell ref="K4:K5"/>
    <mergeCell ref="J4:J5"/>
    <mergeCell ref="B2:Y2"/>
    <mergeCell ref="T3:U3"/>
    <mergeCell ref="T6:U6"/>
    <mergeCell ref="V3:W3"/>
    <mergeCell ref="Y4:Y5"/>
    <mergeCell ref="T4:T5"/>
    <mergeCell ref="U4:U5"/>
    <mergeCell ref="X3:Y3"/>
    <mergeCell ref="L3:M3"/>
    <mergeCell ref="L6:M6"/>
    <mergeCell ref="N3:O3"/>
    <mergeCell ref="R4:R5"/>
    <mergeCell ref="S4:S5"/>
    <mergeCell ref="N6:O6"/>
    <mergeCell ref="L4:L5"/>
    <mergeCell ref="M4:M5"/>
    <mergeCell ref="O4:O5"/>
    <mergeCell ref="N4:N5"/>
    <mergeCell ref="P3:Q3"/>
    <mergeCell ref="R3:S3"/>
    <mergeCell ref="R6:S6"/>
    <mergeCell ref="P6:Q6"/>
    <mergeCell ref="P4:P5"/>
  </mergeCells>
  <pageMargins left="0.25" right="0.25" top="0.34" bottom="0.3"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5">
    <tabColor theme="0"/>
  </sheetPr>
  <dimension ref="A1:R131"/>
  <sheetViews>
    <sheetView zoomScale="130" zoomScaleNormal="130" workbookViewId="0">
      <pane xSplit="1" ySplit="10" topLeftCell="B11" activePane="bottomRight" state="frozenSplit"/>
      <selection pane="topRight" activeCell="B1" sqref="B1"/>
      <selection pane="bottomLeft" activeCell="A9" sqref="A9"/>
      <selection pane="bottomRight" activeCell="A131" sqref="A131:XFD1048576"/>
    </sheetView>
  </sheetViews>
  <sheetFormatPr defaultColWidth="0" defaultRowHeight="12.75" zeroHeight="1" x14ac:dyDescent="0.25"/>
  <cols>
    <col min="1" max="1" width="23.140625" style="2" customWidth="1"/>
    <col min="2" max="2" width="10.7109375" style="2" customWidth="1"/>
    <col min="3" max="3" width="9.28515625" style="2" customWidth="1"/>
    <col min="4" max="4" width="9" style="2" customWidth="1"/>
    <col min="5" max="5" width="9.7109375" style="2" customWidth="1"/>
    <col min="6" max="6" width="11.7109375" style="2" customWidth="1"/>
    <col min="7" max="7" width="9.5703125" style="2" customWidth="1"/>
    <col min="8" max="8" width="13.28515625" style="2" customWidth="1"/>
    <col min="9" max="9" width="9.7109375" style="2" customWidth="1"/>
    <col min="10" max="10" width="13.28515625" style="2" customWidth="1"/>
    <col min="11" max="11" width="10.28515625" style="2" customWidth="1"/>
    <col min="12" max="12" width="12" style="2" customWidth="1"/>
    <col min="13" max="13" width="9.42578125" style="2" customWidth="1"/>
    <col min="14" max="14" width="12.5703125" style="2" customWidth="1"/>
    <col min="15" max="18" width="0" style="2" hidden="1" customWidth="1"/>
    <col min="19" max="16384" width="9.140625" style="2" hidden="1"/>
  </cols>
  <sheetData>
    <row r="1" spans="1:18" ht="15" x14ac:dyDescent="0.25">
      <c r="A1" s="4" t="s">
        <v>222</v>
      </c>
    </row>
    <row r="2" spans="1:18" ht="35.25" customHeight="1" x14ac:dyDescent="0.25">
      <c r="A2" s="89" t="s">
        <v>3</v>
      </c>
      <c r="B2" s="130" t="s">
        <v>223</v>
      </c>
      <c r="C2" s="130"/>
      <c r="D2" s="130"/>
      <c r="E2" s="130"/>
      <c r="F2" s="130"/>
      <c r="G2" s="130"/>
      <c r="H2" s="130"/>
      <c r="I2" s="130"/>
      <c r="J2" s="130"/>
      <c r="K2" s="130"/>
      <c r="L2" s="130"/>
      <c r="M2" s="130"/>
      <c r="N2" s="130"/>
    </row>
    <row r="3" spans="1:18" ht="77.25" customHeight="1" x14ac:dyDescent="0.25">
      <c r="A3" s="90"/>
      <c r="B3" s="101" t="s">
        <v>132</v>
      </c>
      <c r="C3" s="102"/>
      <c r="D3" s="102"/>
      <c r="E3" s="92" t="s">
        <v>133</v>
      </c>
      <c r="F3" s="92"/>
      <c r="G3" s="92" t="s">
        <v>134</v>
      </c>
      <c r="H3" s="92"/>
      <c r="I3" s="92" t="s">
        <v>115</v>
      </c>
      <c r="J3" s="92"/>
      <c r="K3" s="92" t="s">
        <v>135</v>
      </c>
      <c r="L3" s="92"/>
      <c r="M3" s="92" t="s">
        <v>136</v>
      </c>
      <c r="N3" s="92"/>
    </row>
    <row r="4" spans="1:18" ht="15" customHeight="1" x14ac:dyDescent="0.25">
      <c r="A4" s="90"/>
      <c r="B4" s="145" t="s">
        <v>149</v>
      </c>
      <c r="C4" s="148" t="s">
        <v>150</v>
      </c>
      <c r="D4" s="149"/>
      <c r="E4" s="99" t="s">
        <v>226</v>
      </c>
      <c r="F4" s="99" t="s">
        <v>265</v>
      </c>
      <c r="G4" s="99" t="s">
        <v>226</v>
      </c>
      <c r="H4" s="99" t="s">
        <v>265</v>
      </c>
      <c r="I4" s="99" t="s">
        <v>226</v>
      </c>
      <c r="J4" s="99" t="s">
        <v>265</v>
      </c>
      <c r="K4" s="99" t="s">
        <v>226</v>
      </c>
      <c r="L4" s="99" t="s">
        <v>265</v>
      </c>
      <c r="M4" s="99" t="s">
        <v>232</v>
      </c>
      <c r="N4" s="99" t="s">
        <v>265</v>
      </c>
    </row>
    <row r="5" spans="1:18" ht="21.75" customHeight="1" x14ac:dyDescent="0.25">
      <c r="A5" s="90"/>
      <c r="B5" s="146"/>
      <c r="C5" s="99" t="s">
        <v>224</v>
      </c>
      <c r="D5" s="99" t="s">
        <v>225</v>
      </c>
      <c r="E5" s="144"/>
      <c r="F5" s="144"/>
      <c r="G5" s="144"/>
      <c r="H5" s="144"/>
      <c r="I5" s="144"/>
      <c r="J5" s="144"/>
      <c r="K5" s="144"/>
      <c r="L5" s="144"/>
      <c r="M5" s="144"/>
      <c r="N5" s="144"/>
    </row>
    <row r="6" spans="1:18" s="1" customFormat="1" ht="10.5" hidden="1" customHeight="1" x14ac:dyDescent="0.25">
      <c r="A6" s="90"/>
      <c r="B6" s="146"/>
      <c r="C6" s="144"/>
      <c r="D6" s="144"/>
      <c r="E6" s="144"/>
      <c r="F6" s="144"/>
      <c r="G6" s="144"/>
      <c r="H6" s="144"/>
      <c r="I6" s="144"/>
      <c r="J6" s="144"/>
      <c r="K6" s="144"/>
      <c r="L6" s="144"/>
      <c r="M6" s="144"/>
      <c r="N6" s="144"/>
    </row>
    <row r="7" spans="1:18" s="1" customFormat="1" ht="10.5" customHeight="1" x14ac:dyDescent="0.25">
      <c r="A7" s="90"/>
      <c r="B7" s="146"/>
      <c r="C7" s="144"/>
      <c r="D7" s="144"/>
      <c r="E7" s="144"/>
      <c r="F7" s="144"/>
      <c r="G7" s="144"/>
      <c r="H7" s="144"/>
      <c r="I7" s="144"/>
      <c r="J7" s="144"/>
      <c r="K7" s="144"/>
      <c r="L7" s="144"/>
      <c r="M7" s="144"/>
      <c r="N7" s="144"/>
    </row>
    <row r="8" spans="1:18" s="1" customFormat="1" ht="9" customHeight="1" x14ac:dyDescent="0.25">
      <c r="A8" s="91"/>
      <c r="B8" s="147"/>
      <c r="C8" s="100"/>
      <c r="D8" s="100"/>
      <c r="E8" s="100"/>
      <c r="F8" s="100"/>
      <c r="G8" s="100"/>
      <c r="H8" s="100"/>
      <c r="I8" s="100"/>
      <c r="J8" s="100"/>
      <c r="K8" s="100"/>
      <c r="L8" s="100"/>
      <c r="M8" s="100"/>
      <c r="N8" s="100"/>
    </row>
    <row r="9" spans="1:18" ht="21" x14ac:dyDescent="0.25">
      <c r="A9" s="7" t="s">
        <v>140</v>
      </c>
      <c r="B9" s="92"/>
      <c r="C9" s="92"/>
      <c r="D9" s="92"/>
      <c r="E9" s="128" t="s">
        <v>227</v>
      </c>
      <c r="F9" s="128"/>
      <c r="G9" s="128" t="s">
        <v>228</v>
      </c>
      <c r="H9" s="128"/>
      <c r="I9" s="128" t="s">
        <v>229</v>
      </c>
      <c r="J9" s="128"/>
      <c r="K9" s="128" t="s">
        <v>230</v>
      </c>
      <c r="L9" s="128"/>
      <c r="M9" s="128" t="s">
        <v>231</v>
      </c>
      <c r="N9" s="128"/>
    </row>
    <row r="10" spans="1:18" s="1" customFormat="1" ht="10.5" x14ac:dyDescent="0.25">
      <c r="A10" s="6"/>
      <c r="B10" s="19">
        <v>470</v>
      </c>
      <c r="C10" s="19">
        <v>471</v>
      </c>
      <c r="D10" s="19">
        <v>472</v>
      </c>
      <c r="E10" s="19">
        <v>480</v>
      </c>
      <c r="F10" s="19">
        <v>490</v>
      </c>
      <c r="G10" s="19">
        <v>500</v>
      </c>
      <c r="H10" s="19">
        <v>510</v>
      </c>
      <c r="I10" s="19">
        <v>520</v>
      </c>
      <c r="J10" s="19">
        <v>530</v>
      </c>
      <c r="K10" s="19">
        <v>540</v>
      </c>
      <c r="L10" s="19">
        <v>550</v>
      </c>
      <c r="M10" s="19">
        <v>560</v>
      </c>
      <c r="N10" s="19">
        <v>570</v>
      </c>
    </row>
    <row r="11" spans="1:18" s="28" customFormat="1" ht="14.25" customHeight="1" x14ac:dyDescent="0.2">
      <c r="A11" s="35" t="s">
        <v>254</v>
      </c>
      <c r="B11" s="45">
        <v>0</v>
      </c>
      <c r="C11" s="46">
        <v>0</v>
      </c>
      <c r="D11" s="46">
        <v>0</v>
      </c>
      <c r="E11" s="46">
        <v>0</v>
      </c>
      <c r="F11" s="46">
        <v>0</v>
      </c>
      <c r="G11" s="46">
        <v>0</v>
      </c>
      <c r="H11" s="46">
        <v>0</v>
      </c>
      <c r="I11" s="46">
        <v>0</v>
      </c>
      <c r="J11" s="46">
        <v>0</v>
      </c>
      <c r="K11" s="46">
        <v>0</v>
      </c>
      <c r="L11" s="39">
        <v>0</v>
      </c>
      <c r="M11" s="46">
        <v>0</v>
      </c>
      <c r="N11" s="46">
        <v>0</v>
      </c>
      <c r="O11" s="58"/>
      <c r="P11" s="58"/>
      <c r="Q11" s="58"/>
      <c r="R11" s="58"/>
    </row>
    <row r="12" spans="1:18" s="28" customFormat="1" ht="15" customHeight="1" x14ac:dyDescent="0.2">
      <c r="A12" s="35" t="s">
        <v>255</v>
      </c>
      <c r="B12" s="45">
        <v>0</v>
      </c>
      <c r="C12" s="46">
        <v>0</v>
      </c>
      <c r="D12" s="46">
        <v>0</v>
      </c>
      <c r="E12" s="46">
        <v>0</v>
      </c>
      <c r="F12" s="46">
        <v>0</v>
      </c>
      <c r="G12" s="46">
        <v>2</v>
      </c>
      <c r="H12" s="46">
        <v>12983</v>
      </c>
      <c r="I12" s="46">
        <v>0</v>
      </c>
      <c r="J12" s="46">
        <v>0</v>
      </c>
      <c r="K12" s="46">
        <v>5</v>
      </c>
      <c r="L12" s="46">
        <v>27309.62</v>
      </c>
      <c r="M12" s="46">
        <v>6</v>
      </c>
      <c r="N12" s="46">
        <v>32146.63</v>
      </c>
      <c r="O12" s="58"/>
      <c r="P12" s="58"/>
      <c r="Q12" s="58"/>
      <c r="R12" s="58"/>
    </row>
    <row r="13" spans="1:18" s="28" customFormat="1" ht="15" customHeight="1" x14ac:dyDescent="0.2">
      <c r="A13" s="35" t="s">
        <v>256</v>
      </c>
      <c r="B13" s="45">
        <v>0</v>
      </c>
      <c r="C13" s="45">
        <v>0</v>
      </c>
      <c r="D13" s="45">
        <v>0</v>
      </c>
      <c r="E13" s="45">
        <v>0</v>
      </c>
      <c r="F13" s="45">
        <v>0</v>
      </c>
      <c r="G13" s="45">
        <v>0</v>
      </c>
      <c r="H13" s="45">
        <v>0</v>
      </c>
      <c r="I13" s="45">
        <v>0</v>
      </c>
      <c r="J13" s="45">
        <v>0</v>
      </c>
      <c r="K13" s="45">
        <v>0</v>
      </c>
      <c r="L13" s="45">
        <v>0</v>
      </c>
      <c r="M13" s="45">
        <v>0</v>
      </c>
      <c r="N13" s="45">
        <v>0</v>
      </c>
      <c r="O13" s="58"/>
      <c r="P13" s="58"/>
      <c r="Q13" s="58"/>
      <c r="R13" s="58"/>
    </row>
    <row r="14" spans="1:18" s="28" customFormat="1" ht="15" customHeight="1" x14ac:dyDescent="0.2">
      <c r="A14" s="35" t="s">
        <v>257</v>
      </c>
      <c r="B14" s="45">
        <v>0</v>
      </c>
      <c r="C14" s="45">
        <v>0</v>
      </c>
      <c r="D14" s="45">
        <v>0</v>
      </c>
      <c r="E14" s="45">
        <v>0</v>
      </c>
      <c r="F14" s="45">
        <v>0</v>
      </c>
      <c r="G14" s="45">
        <v>0</v>
      </c>
      <c r="H14" s="45">
        <v>0</v>
      </c>
      <c r="I14" s="45">
        <v>0</v>
      </c>
      <c r="J14" s="45">
        <v>0</v>
      </c>
      <c r="K14" s="45">
        <v>0</v>
      </c>
      <c r="L14" s="45">
        <v>0</v>
      </c>
      <c r="M14" s="45">
        <v>0</v>
      </c>
      <c r="N14" s="45">
        <v>0</v>
      </c>
      <c r="O14" s="58"/>
      <c r="P14" s="58"/>
      <c r="Q14" s="58"/>
      <c r="R14" s="58"/>
    </row>
    <row r="15" spans="1:18" s="28" customFormat="1" ht="15" customHeight="1" x14ac:dyDescent="0.25">
      <c r="A15" s="77" t="s">
        <v>258</v>
      </c>
      <c r="B15" s="45">
        <v>0</v>
      </c>
      <c r="C15" s="45">
        <v>0</v>
      </c>
      <c r="D15" s="45">
        <v>0</v>
      </c>
      <c r="E15" s="45">
        <v>0</v>
      </c>
      <c r="F15" s="45">
        <v>0</v>
      </c>
      <c r="G15" s="45">
        <v>0</v>
      </c>
      <c r="H15" s="45">
        <v>0</v>
      </c>
      <c r="I15" s="45">
        <v>0</v>
      </c>
      <c r="J15" s="45">
        <v>0</v>
      </c>
      <c r="K15" s="45">
        <v>0</v>
      </c>
      <c r="L15" s="45">
        <v>0</v>
      </c>
      <c r="M15" s="45">
        <v>0</v>
      </c>
      <c r="N15" s="45">
        <v>0</v>
      </c>
      <c r="O15" s="58"/>
      <c r="P15" s="58"/>
      <c r="Q15" s="58"/>
      <c r="R15" s="58"/>
    </row>
    <row r="16" spans="1:18" s="28" customFormat="1" ht="17.25" customHeight="1" x14ac:dyDescent="0.25">
      <c r="A16" s="77" t="s">
        <v>259</v>
      </c>
      <c r="B16" s="45">
        <v>0</v>
      </c>
      <c r="C16" s="45">
        <v>0</v>
      </c>
      <c r="D16" s="45">
        <v>0</v>
      </c>
      <c r="E16" s="45">
        <v>0</v>
      </c>
      <c r="F16" s="45">
        <v>0</v>
      </c>
      <c r="G16" s="45">
        <v>0</v>
      </c>
      <c r="H16" s="45">
        <v>0</v>
      </c>
      <c r="I16" s="45">
        <v>0</v>
      </c>
      <c r="J16" s="45">
        <v>0</v>
      </c>
      <c r="K16" s="45">
        <v>0</v>
      </c>
      <c r="L16" s="45">
        <v>0</v>
      </c>
      <c r="M16" s="45">
        <v>18</v>
      </c>
      <c r="N16" s="45">
        <v>681084</v>
      </c>
      <c r="O16" s="58"/>
      <c r="P16" s="58"/>
      <c r="Q16" s="58"/>
      <c r="R16" s="58"/>
    </row>
    <row r="17" spans="1:18" s="28" customFormat="1" ht="15" customHeight="1" x14ac:dyDescent="0.2">
      <c r="A17" s="35" t="s">
        <v>260</v>
      </c>
      <c r="B17" s="45">
        <v>0</v>
      </c>
      <c r="C17" s="45">
        <v>0</v>
      </c>
      <c r="D17" s="45">
        <v>0</v>
      </c>
      <c r="E17" s="45">
        <v>0</v>
      </c>
      <c r="F17" s="45">
        <v>0</v>
      </c>
      <c r="G17" s="45">
        <v>0</v>
      </c>
      <c r="H17" s="45">
        <v>0</v>
      </c>
      <c r="I17" s="45">
        <v>0</v>
      </c>
      <c r="J17" s="45">
        <v>0</v>
      </c>
      <c r="K17" s="45">
        <v>0</v>
      </c>
      <c r="L17" s="45">
        <v>0</v>
      </c>
      <c r="M17" s="45">
        <v>24</v>
      </c>
      <c r="N17" s="45">
        <v>242115</v>
      </c>
      <c r="O17" s="58"/>
      <c r="P17" s="58"/>
      <c r="Q17" s="58"/>
      <c r="R17" s="58"/>
    </row>
    <row r="18" spans="1:18" s="28" customFormat="1" ht="15" customHeight="1" x14ac:dyDescent="0.2">
      <c r="A18" s="35" t="s">
        <v>261</v>
      </c>
      <c r="B18" s="45">
        <v>0</v>
      </c>
      <c r="C18" s="45">
        <v>0</v>
      </c>
      <c r="D18" s="45">
        <v>0</v>
      </c>
      <c r="E18" s="45">
        <v>0</v>
      </c>
      <c r="F18" s="45">
        <v>0</v>
      </c>
      <c r="G18" s="45">
        <v>0</v>
      </c>
      <c r="H18" s="45">
        <v>0</v>
      </c>
      <c r="I18" s="45">
        <v>0</v>
      </c>
      <c r="J18" s="45">
        <v>0</v>
      </c>
      <c r="K18" s="45">
        <v>2</v>
      </c>
      <c r="L18" s="45">
        <v>23845.85</v>
      </c>
      <c r="M18" s="45">
        <v>8</v>
      </c>
      <c r="N18" s="45">
        <v>46590</v>
      </c>
      <c r="O18" s="58"/>
      <c r="P18" s="58"/>
      <c r="Q18" s="58"/>
      <c r="R18" s="58"/>
    </row>
    <row r="19" spans="1:18" s="28" customFormat="1" ht="15" customHeight="1" x14ac:dyDescent="0.2">
      <c r="A19" s="35" t="s">
        <v>262</v>
      </c>
      <c r="B19" s="45">
        <v>0</v>
      </c>
      <c r="C19" s="46">
        <v>0</v>
      </c>
      <c r="D19" s="46">
        <v>0</v>
      </c>
      <c r="E19" s="46">
        <v>0</v>
      </c>
      <c r="F19" s="46">
        <v>0</v>
      </c>
      <c r="G19" s="46">
        <v>0</v>
      </c>
      <c r="H19" s="46">
        <v>0</v>
      </c>
      <c r="I19" s="46">
        <v>0</v>
      </c>
      <c r="J19" s="46">
        <v>0</v>
      </c>
      <c r="K19" s="46">
        <v>21</v>
      </c>
      <c r="L19" s="46">
        <v>10117.549999999999</v>
      </c>
      <c r="M19" s="46">
        <v>17</v>
      </c>
      <c r="N19" s="46">
        <v>102799.52</v>
      </c>
      <c r="O19" s="58"/>
      <c r="P19" s="58"/>
      <c r="Q19" s="58"/>
      <c r="R19" s="58"/>
    </row>
    <row r="20" spans="1:18" s="28" customFormat="1" x14ac:dyDescent="0.2">
      <c r="A20" s="38" t="s">
        <v>4</v>
      </c>
      <c r="B20" s="46">
        <v>0</v>
      </c>
      <c r="C20" s="46">
        <v>0</v>
      </c>
      <c r="D20" s="46">
        <v>0</v>
      </c>
      <c r="E20" s="46">
        <v>0</v>
      </c>
      <c r="F20" s="46">
        <v>0</v>
      </c>
      <c r="G20" s="46">
        <v>0</v>
      </c>
      <c r="H20" s="46">
        <v>0</v>
      </c>
      <c r="I20" s="46">
        <v>0</v>
      </c>
      <c r="J20" s="46">
        <v>0</v>
      </c>
      <c r="K20" s="46">
        <v>0</v>
      </c>
      <c r="L20" s="46">
        <v>0</v>
      </c>
      <c r="M20" s="46">
        <v>0</v>
      </c>
      <c r="N20" s="46">
        <v>0</v>
      </c>
    </row>
    <row r="21" spans="1:18" s="28" customFormat="1" x14ac:dyDescent="0.2">
      <c r="A21" s="38" t="s">
        <v>5</v>
      </c>
      <c r="B21" s="46">
        <v>0</v>
      </c>
      <c r="C21" s="46">
        <v>0</v>
      </c>
      <c r="D21" s="46">
        <v>0</v>
      </c>
      <c r="E21" s="46">
        <v>0</v>
      </c>
      <c r="F21" s="46">
        <v>0</v>
      </c>
      <c r="G21" s="46">
        <v>0</v>
      </c>
      <c r="H21" s="46">
        <v>0</v>
      </c>
      <c r="I21" s="46">
        <v>0</v>
      </c>
      <c r="J21" s="46">
        <v>0</v>
      </c>
      <c r="K21" s="46">
        <v>0</v>
      </c>
      <c r="L21" s="46">
        <v>0</v>
      </c>
      <c r="M21" s="46">
        <v>0</v>
      </c>
      <c r="N21" s="46">
        <v>0</v>
      </c>
    </row>
    <row r="22" spans="1:18" s="28" customFormat="1" x14ac:dyDescent="0.2">
      <c r="A22" s="29" t="s">
        <v>6</v>
      </c>
      <c r="B22" s="46">
        <v>0</v>
      </c>
      <c r="C22" s="46">
        <v>0</v>
      </c>
      <c r="D22" s="46">
        <v>0</v>
      </c>
      <c r="E22" s="46">
        <v>0</v>
      </c>
      <c r="F22" s="46">
        <v>0</v>
      </c>
      <c r="G22" s="46">
        <v>0</v>
      </c>
      <c r="H22" s="46">
        <v>0</v>
      </c>
      <c r="I22" s="46">
        <v>0</v>
      </c>
      <c r="J22" s="46">
        <v>0</v>
      </c>
      <c r="K22" s="46">
        <v>0</v>
      </c>
      <c r="L22" s="46">
        <v>0</v>
      </c>
      <c r="M22" s="46">
        <v>0</v>
      </c>
      <c r="N22" s="46">
        <v>0</v>
      </c>
    </row>
    <row r="23" spans="1:18" s="28" customFormat="1" ht="12" customHeight="1" x14ac:dyDescent="0.2">
      <c r="A23" s="78" t="s">
        <v>114</v>
      </c>
      <c r="B23" s="46">
        <v>0</v>
      </c>
      <c r="C23" s="46">
        <v>0</v>
      </c>
      <c r="D23" s="46">
        <v>0</v>
      </c>
      <c r="E23" s="46">
        <v>0</v>
      </c>
      <c r="F23" s="46">
        <v>0</v>
      </c>
      <c r="G23" s="46">
        <v>0</v>
      </c>
      <c r="H23" s="46">
        <v>0</v>
      </c>
      <c r="I23" s="46">
        <v>0</v>
      </c>
      <c r="J23" s="46">
        <v>0</v>
      </c>
      <c r="K23" s="46">
        <v>0</v>
      </c>
      <c r="L23" s="46">
        <v>0</v>
      </c>
      <c r="M23" s="46">
        <v>0</v>
      </c>
      <c r="N23" s="46">
        <v>0</v>
      </c>
    </row>
    <row r="24" spans="1:18" s="28" customFormat="1" x14ac:dyDescent="0.2">
      <c r="A24" s="29" t="s">
        <v>7</v>
      </c>
      <c r="B24" s="46">
        <v>1</v>
      </c>
      <c r="C24" s="46">
        <v>0</v>
      </c>
      <c r="D24" s="46">
        <v>1</v>
      </c>
      <c r="E24" s="46">
        <v>0</v>
      </c>
      <c r="F24" s="46">
        <v>0</v>
      </c>
      <c r="G24" s="46">
        <v>0</v>
      </c>
      <c r="H24" s="46">
        <v>0</v>
      </c>
      <c r="I24" s="46">
        <v>0</v>
      </c>
      <c r="J24" s="46">
        <v>0</v>
      </c>
      <c r="K24" s="46">
        <v>0</v>
      </c>
      <c r="L24" s="46">
        <v>0</v>
      </c>
      <c r="M24" s="46">
        <v>0</v>
      </c>
      <c r="N24" s="46">
        <v>0</v>
      </c>
    </row>
    <row r="25" spans="1:18" s="28" customFormat="1" x14ac:dyDescent="0.2">
      <c r="A25" s="29" t="s">
        <v>8</v>
      </c>
      <c r="B25" s="46">
        <v>0</v>
      </c>
      <c r="C25" s="46">
        <v>0</v>
      </c>
      <c r="D25" s="46">
        <v>0</v>
      </c>
      <c r="E25" s="46">
        <v>0</v>
      </c>
      <c r="F25" s="46">
        <v>0</v>
      </c>
      <c r="G25" s="46">
        <v>0</v>
      </c>
      <c r="H25" s="46">
        <v>0</v>
      </c>
      <c r="I25" s="46">
        <v>0</v>
      </c>
      <c r="J25" s="46">
        <v>0</v>
      </c>
      <c r="K25" s="46">
        <v>0</v>
      </c>
      <c r="L25" s="46">
        <v>0</v>
      </c>
      <c r="M25" s="46">
        <v>0</v>
      </c>
      <c r="N25" s="46">
        <v>0</v>
      </c>
    </row>
    <row r="26" spans="1:18" s="28" customFormat="1" x14ac:dyDescent="0.2">
      <c r="A26" s="29" t="s">
        <v>9</v>
      </c>
      <c r="B26" s="46">
        <v>0</v>
      </c>
      <c r="C26" s="46">
        <v>0</v>
      </c>
      <c r="D26" s="46">
        <v>0</v>
      </c>
      <c r="E26" s="46">
        <v>0</v>
      </c>
      <c r="F26" s="46">
        <v>0</v>
      </c>
      <c r="G26" s="46">
        <v>0</v>
      </c>
      <c r="H26" s="46">
        <v>0</v>
      </c>
      <c r="I26" s="46">
        <v>0</v>
      </c>
      <c r="J26" s="46">
        <v>0</v>
      </c>
      <c r="K26" s="46">
        <v>0</v>
      </c>
      <c r="L26" s="46">
        <v>0</v>
      </c>
      <c r="M26" s="46">
        <v>0</v>
      </c>
      <c r="N26" s="46">
        <v>0</v>
      </c>
    </row>
    <row r="27" spans="1:18" s="28" customFormat="1" x14ac:dyDescent="0.2">
      <c r="A27" s="29" t="s">
        <v>10</v>
      </c>
      <c r="B27" s="46">
        <v>0</v>
      </c>
      <c r="C27" s="46">
        <v>0</v>
      </c>
      <c r="D27" s="46">
        <v>0</v>
      </c>
      <c r="E27" s="46">
        <v>0</v>
      </c>
      <c r="F27" s="46">
        <v>0</v>
      </c>
      <c r="G27" s="46">
        <v>0</v>
      </c>
      <c r="H27" s="46">
        <v>0</v>
      </c>
      <c r="I27" s="46">
        <v>0</v>
      </c>
      <c r="J27" s="46">
        <v>0</v>
      </c>
      <c r="K27" s="46">
        <v>0</v>
      </c>
      <c r="L27" s="46">
        <v>0</v>
      </c>
      <c r="M27" s="46">
        <v>2</v>
      </c>
      <c r="N27" s="46">
        <v>15000</v>
      </c>
    </row>
    <row r="28" spans="1:18" s="28" customFormat="1" ht="12.75" hidden="1" customHeight="1" x14ac:dyDescent="0.2">
      <c r="A28" s="38" t="s">
        <v>11</v>
      </c>
      <c r="B28" s="104" t="s">
        <v>372</v>
      </c>
      <c r="C28" s="105"/>
      <c r="D28" s="105"/>
      <c r="E28" s="105"/>
      <c r="F28" s="105"/>
      <c r="G28" s="105"/>
      <c r="H28" s="105"/>
      <c r="I28" s="105"/>
      <c r="J28" s="105"/>
      <c r="K28" s="105"/>
      <c r="L28" s="105"/>
      <c r="M28" s="105"/>
      <c r="N28" s="106"/>
    </row>
    <row r="29" spans="1:18" s="28" customFormat="1" x14ac:dyDescent="0.2">
      <c r="A29" s="29" t="s">
        <v>12</v>
      </c>
      <c r="B29" s="46">
        <v>0</v>
      </c>
      <c r="C29" s="46">
        <v>0</v>
      </c>
      <c r="D29" s="46">
        <v>0</v>
      </c>
      <c r="E29" s="46">
        <v>0</v>
      </c>
      <c r="F29" s="46">
        <v>0</v>
      </c>
      <c r="G29" s="46">
        <v>0</v>
      </c>
      <c r="H29" s="46">
        <v>0</v>
      </c>
      <c r="I29" s="46">
        <v>0</v>
      </c>
      <c r="J29" s="46">
        <v>0</v>
      </c>
      <c r="K29" s="46">
        <v>0</v>
      </c>
      <c r="L29" s="46">
        <v>0</v>
      </c>
      <c r="M29" s="46">
        <v>0</v>
      </c>
      <c r="N29" s="46">
        <v>0</v>
      </c>
    </row>
    <row r="30" spans="1:18" s="28" customFormat="1" x14ac:dyDescent="0.2">
      <c r="A30" s="29" t="s">
        <v>47</v>
      </c>
      <c r="B30" s="46">
        <v>0</v>
      </c>
      <c r="C30" s="46">
        <v>0</v>
      </c>
      <c r="D30" s="46">
        <v>0</v>
      </c>
      <c r="E30" s="46">
        <v>0</v>
      </c>
      <c r="F30" s="46">
        <v>0</v>
      </c>
      <c r="G30" s="46">
        <v>0</v>
      </c>
      <c r="H30" s="46">
        <v>0</v>
      </c>
      <c r="I30" s="46">
        <v>0</v>
      </c>
      <c r="J30" s="46">
        <v>0</v>
      </c>
      <c r="K30" s="46">
        <v>0</v>
      </c>
      <c r="L30" s="46">
        <v>0</v>
      </c>
      <c r="M30" s="46">
        <v>0</v>
      </c>
      <c r="N30" s="46">
        <v>0</v>
      </c>
    </row>
    <row r="31" spans="1:18" s="28" customFormat="1" x14ac:dyDescent="0.2">
      <c r="A31" s="29" t="s">
        <v>48</v>
      </c>
      <c r="B31" s="46">
        <v>0</v>
      </c>
      <c r="C31" s="46">
        <v>0</v>
      </c>
      <c r="D31" s="46">
        <v>0</v>
      </c>
      <c r="E31" s="46">
        <v>0</v>
      </c>
      <c r="F31" s="46">
        <v>0</v>
      </c>
      <c r="G31" s="46">
        <v>0</v>
      </c>
      <c r="H31" s="46">
        <v>0</v>
      </c>
      <c r="I31" s="46">
        <v>0</v>
      </c>
      <c r="J31" s="46">
        <v>0</v>
      </c>
      <c r="K31" s="46">
        <v>0</v>
      </c>
      <c r="L31" s="46">
        <v>0</v>
      </c>
      <c r="M31" s="46">
        <v>0</v>
      </c>
      <c r="N31" s="46">
        <v>0</v>
      </c>
    </row>
    <row r="32" spans="1:18" s="28" customFormat="1" x14ac:dyDescent="0.2">
      <c r="A32" s="29" t="s">
        <v>49</v>
      </c>
      <c r="B32" s="46">
        <v>0</v>
      </c>
      <c r="C32" s="46">
        <v>0</v>
      </c>
      <c r="D32" s="46">
        <v>0</v>
      </c>
      <c r="E32" s="46">
        <v>0</v>
      </c>
      <c r="F32" s="46">
        <v>0</v>
      </c>
      <c r="G32" s="46">
        <v>0</v>
      </c>
      <c r="H32" s="46">
        <v>0</v>
      </c>
      <c r="I32" s="46">
        <v>0</v>
      </c>
      <c r="J32" s="46">
        <v>0</v>
      </c>
      <c r="K32" s="46">
        <v>0</v>
      </c>
      <c r="L32" s="46">
        <v>0</v>
      </c>
      <c r="M32" s="46">
        <v>0</v>
      </c>
      <c r="N32" s="46">
        <v>0</v>
      </c>
    </row>
    <row r="33" spans="1:14" s="28" customFormat="1" x14ac:dyDescent="0.2">
      <c r="A33" s="29" t="s">
        <v>50</v>
      </c>
      <c r="B33" s="46">
        <v>0</v>
      </c>
      <c r="C33" s="46">
        <v>0</v>
      </c>
      <c r="D33" s="46">
        <v>0</v>
      </c>
      <c r="E33" s="46">
        <v>0</v>
      </c>
      <c r="F33" s="46">
        <v>0</v>
      </c>
      <c r="G33" s="46">
        <v>0</v>
      </c>
      <c r="H33" s="46">
        <v>0</v>
      </c>
      <c r="I33" s="46">
        <v>0</v>
      </c>
      <c r="J33" s="46">
        <v>0</v>
      </c>
      <c r="K33" s="46">
        <v>0</v>
      </c>
      <c r="L33" s="46">
        <v>0</v>
      </c>
      <c r="M33" s="46">
        <v>0</v>
      </c>
      <c r="N33" s="46">
        <v>0</v>
      </c>
    </row>
    <row r="34" spans="1:14" s="28" customFormat="1" x14ac:dyDescent="0.2">
      <c r="A34" s="29" t="s">
        <v>51</v>
      </c>
      <c r="B34" s="46">
        <v>0</v>
      </c>
      <c r="C34" s="46">
        <v>0</v>
      </c>
      <c r="D34" s="46">
        <v>0</v>
      </c>
      <c r="E34" s="46">
        <v>0</v>
      </c>
      <c r="F34" s="46">
        <v>0</v>
      </c>
      <c r="G34" s="46">
        <v>0</v>
      </c>
      <c r="H34" s="46">
        <v>0</v>
      </c>
      <c r="I34" s="46">
        <v>0</v>
      </c>
      <c r="J34" s="46">
        <v>0</v>
      </c>
      <c r="K34" s="46">
        <v>0</v>
      </c>
      <c r="L34" s="46">
        <v>0</v>
      </c>
      <c r="M34" s="46">
        <v>0</v>
      </c>
      <c r="N34" s="39">
        <v>0</v>
      </c>
    </row>
    <row r="35" spans="1:14" s="28" customFormat="1" x14ac:dyDescent="0.2">
      <c r="A35" s="29" t="s">
        <v>52</v>
      </c>
      <c r="B35" s="46">
        <v>0</v>
      </c>
      <c r="C35" s="46">
        <v>0</v>
      </c>
      <c r="D35" s="46">
        <v>0</v>
      </c>
      <c r="E35" s="46">
        <v>0</v>
      </c>
      <c r="F35" s="46">
        <v>0</v>
      </c>
      <c r="G35" s="46">
        <v>0</v>
      </c>
      <c r="H35" s="46">
        <v>0</v>
      </c>
      <c r="I35" s="46">
        <v>0</v>
      </c>
      <c r="J35" s="46">
        <v>0</v>
      </c>
      <c r="K35" s="46">
        <v>0</v>
      </c>
      <c r="L35" s="46">
        <v>0</v>
      </c>
      <c r="M35" s="46">
        <v>0</v>
      </c>
      <c r="N35" s="46">
        <v>7309.7</v>
      </c>
    </row>
    <row r="36" spans="1:14" s="28" customFormat="1" x14ac:dyDescent="0.2">
      <c r="A36" s="29" t="s">
        <v>53</v>
      </c>
      <c r="B36" s="46">
        <v>0</v>
      </c>
      <c r="C36" s="46">
        <v>0</v>
      </c>
      <c r="D36" s="46">
        <v>0</v>
      </c>
      <c r="E36" s="46">
        <v>0</v>
      </c>
      <c r="F36" s="46">
        <v>0</v>
      </c>
      <c r="G36" s="46">
        <v>0</v>
      </c>
      <c r="H36" s="46">
        <v>0</v>
      </c>
      <c r="I36" s="46">
        <v>0</v>
      </c>
      <c r="J36" s="46">
        <v>0</v>
      </c>
      <c r="K36" s="46">
        <v>0</v>
      </c>
      <c r="L36" s="46">
        <v>0</v>
      </c>
      <c r="M36" s="46">
        <v>0</v>
      </c>
      <c r="N36" s="46">
        <v>0</v>
      </c>
    </row>
    <row r="37" spans="1:14" s="28" customFormat="1" x14ac:dyDescent="0.2">
      <c r="A37" s="29" t="s">
        <v>54</v>
      </c>
      <c r="B37" s="46">
        <v>0</v>
      </c>
      <c r="C37" s="46">
        <v>0</v>
      </c>
      <c r="D37" s="46">
        <v>0</v>
      </c>
      <c r="E37" s="46">
        <v>0</v>
      </c>
      <c r="F37" s="46">
        <v>0</v>
      </c>
      <c r="G37" s="46">
        <v>0</v>
      </c>
      <c r="H37" s="46">
        <v>0</v>
      </c>
      <c r="I37" s="46">
        <v>0</v>
      </c>
      <c r="J37" s="46">
        <v>0</v>
      </c>
      <c r="K37" s="46">
        <v>0</v>
      </c>
      <c r="L37" s="46">
        <v>0</v>
      </c>
      <c r="M37" s="46">
        <v>0</v>
      </c>
      <c r="N37" s="46">
        <v>0</v>
      </c>
    </row>
    <row r="38" spans="1:14" s="28" customFormat="1" x14ac:dyDescent="0.2">
      <c r="A38" s="29" t="s">
        <v>55</v>
      </c>
      <c r="B38" s="46">
        <v>0</v>
      </c>
      <c r="C38" s="46">
        <v>0</v>
      </c>
      <c r="D38" s="46">
        <v>0</v>
      </c>
      <c r="E38" s="46">
        <v>0</v>
      </c>
      <c r="F38" s="46">
        <v>0</v>
      </c>
      <c r="G38" s="46">
        <v>0</v>
      </c>
      <c r="H38" s="46">
        <v>0</v>
      </c>
      <c r="I38" s="46">
        <v>0</v>
      </c>
      <c r="J38" s="46">
        <v>0</v>
      </c>
      <c r="K38" s="46">
        <v>0</v>
      </c>
      <c r="L38" s="46">
        <v>0</v>
      </c>
      <c r="M38" s="46">
        <v>0</v>
      </c>
      <c r="N38" s="46">
        <v>0</v>
      </c>
    </row>
    <row r="39" spans="1:14" s="28" customFormat="1" x14ac:dyDescent="0.2">
      <c r="A39" s="29" t="s">
        <v>56</v>
      </c>
      <c r="B39" s="46">
        <v>0</v>
      </c>
      <c r="C39" s="46">
        <v>0</v>
      </c>
      <c r="D39" s="46">
        <v>0</v>
      </c>
      <c r="E39" s="46">
        <v>0</v>
      </c>
      <c r="F39" s="46">
        <v>0</v>
      </c>
      <c r="G39" s="46">
        <v>0</v>
      </c>
      <c r="H39" s="46">
        <v>0</v>
      </c>
      <c r="I39" s="46">
        <v>0</v>
      </c>
      <c r="J39" s="46">
        <v>0</v>
      </c>
      <c r="K39" s="46">
        <v>0</v>
      </c>
      <c r="L39" s="46">
        <v>0</v>
      </c>
      <c r="M39" s="46">
        <v>0</v>
      </c>
      <c r="N39" s="46">
        <v>0</v>
      </c>
    </row>
    <row r="40" spans="1:14" s="28" customFormat="1" x14ac:dyDescent="0.2">
      <c r="A40" s="29" t="s">
        <v>57</v>
      </c>
      <c r="B40" s="46">
        <v>0</v>
      </c>
      <c r="C40" s="46">
        <v>0</v>
      </c>
      <c r="D40" s="46">
        <v>0</v>
      </c>
      <c r="E40" s="46">
        <v>0</v>
      </c>
      <c r="F40" s="46">
        <v>0</v>
      </c>
      <c r="G40" s="46">
        <v>0</v>
      </c>
      <c r="H40" s="46">
        <v>0</v>
      </c>
      <c r="I40" s="46">
        <v>0</v>
      </c>
      <c r="J40" s="46">
        <v>0</v>
      </c>
      <c r="K40" s="46">
        <v>0</v>
      </c>
      <c r="L40" s="46">
        <v>0</v>
      </c>
      <c r="M40" s="46">
        <v>0</v>
      </c>
      <c r="N40" s="46">
        <v>0</v>
      </c>
    </row>
    <row r="41" spans="1:14" s="28" customFormat="1" x14ac:dyDescent="0.2">
      <c r="A41" s="29" t="s">
        <v>58</v>
      </c>
      <c r="B41" s="46">
        <v>0</v>
      </c>
      <c r="C41" s="46">
        <v>0</v>
      </c>
      <c r="D41" s="46">
        <v>0</v>
      </c>
      <c r="E41" s="46">
        <v>0</v>
      </c>
      <c r="F41" s="46">
        <v>0</v>
      </c>
      <c r="G41" s="46">
        <v>0</v>
      </c>
      <c r="H41" s="46">
        <v>0</v>
      </c>
      <c r="I41" s="46">
        <v>0</v>
      </c>
      <c r="J41" s="46">
        <v>0</v>
      </c>
      <c r="K41" s="46">
        <v>0</v>
      </c>
      <c r="L41" s="46">
        <v>0</v>
      </c>
      <c r="M41" s="46">
        <v>0</v>
      </c>
      <c r="N41" s="46">
        <v>0</v>
      </c>
    </row>
    <row r="42" spans="1:14" s="28" customFormat="1" x14ac:dyDescent="0.2">
      <c r="A42" s="29" t="s">
        <v>59</v>
      </c>
      <c r="B42" s="46">
        <v>0</v>
      </c>
      <c r="C42" s="46">
        <v>0</v>
      </c>
      <c r="D42" s="46">
        <v>0</v>
      </c>
      <c r="E42" s="46">
        <v>0</v>
      </c>
      <c r="F42" s="46">
        <v>0</v>
      </c>
      <c r="G42" s="46">
        <v>0</v>
      </c>
      <c r="H42" s="46">
        <v>0</v>
      </c>
      <c r="I42" s="46">
        <v>0</v>
      </c>
      <c r="J42" s="46">
        <v>0</v>
      </c>
      <c r="K42" s="46">
        <v>0</v>
      </c>
      <c r="L42" s="46">
        <v>0</v>
      </c>
      <c r="M42" s="46">
        <v>0</v>
      </c>
      <c r="N42" s="46">
        <v>0</v>
      </c>
    </row>
    <row r="43" spans="1:14" s="28" customFormat="1" x14ac:dyDescent="0.2">
      <c r="A43" s="29" t="s">
        <v>60</v>
      </c>
      <c r="B43" s="46">
        <v>0</v>
      </c>
      <c r="C43" s="46">
        <v>0</v>
      </c>
      <c r="D43" s="46">
        <v>0</v>
      </c>
      <c r="E43" s="46">
        <v>0</v>
      </c>
      <c r="F43" s="46">
        <v>0</v>
      </c>
      <c r="G43" s="46">
        <v>0</v>
      </c>
      <c r="H43" s="46">
        <v>0</v>
      </c>
      <c r="I43" s="46">
        <v>0</v>
      </c>
      <c r="J43" s="46">
        <v>0</v>
      </c>
      <c r="K43" s="46">
        <v>0</v>
      </c>
      <c r="L43" s="46">
        <v>0</v>
      </c>
      <c r="M43" s="46">
        <v>0</v>
      </c>
      <c r="N43" s="46">
        <v>0</v>
      </c>
    </row>
    <row r="44" spans="1:14" s="28" customFormat="1" ht="13.5" customHeight="1" x14ac:dyDescent="0.2">
      <c r="A44" s="29" t="s">
        <v>61</v>
      </c>
      <c r="B44" s="46">
        <v>3</v>
      </c>
      <c r="C44" s="46">
        <v>0</v>
      </c>
      <c r="D44" s="46">
        <v>3</v>
      </c>
      <c r="E44" s="46">
        <v>0</v>
      </c>
      <c r="F44" s="46">
        <v>0</v>
      </c>
      <c r="G44" s="46">
        <v>0</v>
      </c>
      <c r="H44" s="46">
        <v>0</v>
      </c>
      <c r="I44" s="46">
        <v>0</v>
      </c>
      <c r="J44" s="46">
        <v>0</v>
      </c>
      <c r="K44" s="46">
        <v>3</v>
      </c>
      <c r="L44" s="46">
        <v>87863</v>
      </c>
      <c r="M44" s="46">
        <v>0</v>
      </c>
      <c r="N44" s="46">
        <v>0</v>
      </c>
    </row>
    <row r="45" spans="1:14" s="28" customFormat="1" x14ac:dyDescent="0.2">
      <c r="A45" s="29" t="s">
        <v>62</v>
      </c>
      <c r="B45" s="46">
        <v>0</v>
      </c>
      <c r="C45" s="46">
        <v>0</v>
      </c>
      <c r="D45" s="46">
        <v>0</v>
      </c>
      <c r="E45" s="46">
        <v>0</v>
      </c>
      <c r="F45" s="46">
        <v>0</v>
      </c>
      <c r="G45" s="46">
        <v>0</v>
      </c>
      <c r="H45" s="46">
        <v>0</v>
      </c>
      <c r="I45" s="46">
        <v>0</v>
      </c>
      <c r="J45" s="46">
        <v>0</v>
      </c>
      <c r="K45" s="46">
        <v>0</v>
      </c>
      <c r="L45" s="46">
        <v>0</v>
      </c>
      <c r="M45" s="46">
        <v>0</v>
      </c>
      <c r="N45" s="46">
        <v>0</v>
      </c>
    </row>
    <row r="46" spans="1:14" s="28" customFormat="1" x14ac:dyDescent="0.2">
      <c r="A46" s="29" t="s">
        <v>63</v>
      </c>
      <c r="B46" s="46">
        <v>0</v>
      </c>
      <c r="C46" s="46">
        <v>0</v>
      </c>
      <c r="D46" s="46">
        <v>0</v>
      </c>
      <c r="E46" s="46">
        <v>0</v>
      </c>
      <c r="F46" s="46">
        <v>0</v>
      </c>
      <c r="G46" s="46">
        <v>0</v>
      </c>
      <c r="H46" s="46">
        <v>0</v>
      </c>
      <c r="I46" s="46">
        <v>0</v>
      </c>
      <c r="J46" s="46">
        <v>0</v>
      </c>
      <c r="K46" s="46">
        <v>0</v>
      </c>
      <c r="L46" s="46">
        <v>0</v>
      </c>
      <c r="M46" s="46">
        <v>0</v>
      </c>
      <c r="N46" s="46">
        <v>0</v>
      </c>
    </row>
    <row r="47" spans="1:14" s="28" customFormat="1" x14ac:dyDescent="0.2">
      <c r="A47" s="38" t="s">
        <v>64</v>
      </c>
      <c r="B47" s="46">
        <v>0</v>
      </c>
      <c r="C47" s="46">
        <v>0</v>
      </c>
      <c r="D47" s="46">
        <v>0</v>
      </c>
      <c r="E47" s="46">
        <v>0</v>
      </c>
      <c r="F47" s="46">
        <v>0</v>
      </c>
      <c r="G47" s="46">
        <v>0</v>
      </c>
      <c r="H47" s="46">
        <v>0</v>
      </c>
      <c r="I47" s="46">
        <v>0</v>
      </c>
      <c r="J47" s="46">
        <v>0</v>
      </c>
      <c r="K47" s="46">
        <v>0</v>
      </c>
      <c r="L47" s="46">
        <v>0</v>
      </c>
      <c r="M47" s="46">
        <v>0</v>
      </c>
      <c r="N47" s="46">
        <v>0</v>
      </c>
    </row>
    <row r="48" spans="1:14" s="28" customFormat="1" x14ac:dyDescent="0.2">
      <c r="A48" s="29" t="s">
        <v>65</v>
      </c>
      <c r="B48" s="46">
        <v>0</v>
      </c>
      <c r="C48" s="46">
        <v>0</v>
      </c>
      <c r="D48" s="46">
        <v>0</v>
      </c>
      <c r="E48" s="46">
        <v>0</v>
      </c>
      <c r="F48" s="46">
        <v>0</v>
      </c>
      <c r="G48" s="46">
        <v>0</v>
      </c>
      <c r="H48" s="46">
        <v>0</v>
      </c>
      <c r="I48" s="46">
        <v>0</v>
      </c>
      <c r="J48" s="46">
        <v>0</v>
      </c>
      <c r="K48" s="46">
        <v>0</v>
      </c>
      <c r="L48" s="46">
        <v>0</v>
      </c>
      <c r="M48" s="46">
        <v>0</v>
      </c>
      <c r="N48" s="46">
        <v>0</v>
      </c>
    </row>
    <row r="49" spans="1:14" s="28" customFormat="1" x14ac:dyDescent="0.2">
      <c r="A49" s="29" t="s">
        <v>66</v>
      </c>
      <c r="B49" s="46">
        <v>0</v>
      </c>
      <c r="C49" s="46">
        <v>0</v>
      </c>
      <c r="D49" s="46">
        <v>0</v>
      </c>
      <c r="E49" s="46">
        <v>0</v>
      </c>
      <c r="F49" s="46">
        <v>0</v>
      </c>
      <c r="G49" s="46">
        <v>0</v>
      </c>
      <c r="H49" s="46">
        <v>0</v>
      </c>
      <c r="I49" s="46">
        <v>0</v>
      </c>
      <c r="J49" s="46">
        <v>0</v>
      </c>
      <c r="K49" s="46">
        <v>0</v>
      </c>
      <c r="L49" s="46">
        <v>0</v>
      </c>
      <c r="M49" s="46">
        <v>0</v>
      </c>
      <c r="N49" s="46">
        <v>0</v>
      </c>
    </row>
    <row r="50" spans="1:14" s="28" customFormat="1" ht="12.75" hidden="1" customHeight="1" x14ac:dyDescent="0.2">
      <c r="A50" s="29" t="s">
        <v>67</v>
      </c>
      <c r="B50" s="104" t="s">
        <v>372</v>
      </c>
      <c r="C50" s="105"/>
      <c r="D50" s="105"/>
      <c r="E50" s="105"/>
      <c r="F50" s="105"/>
      <c r="G50" s="105"/>
      <c r="H50" s="105"/>
      <c r="I50" s="105"/>
      <c r="J50" s="105"/>
      <c r="K50" s="105"/>
      <c r="L50" s="105"/>
      <c r="M50" s="105"/>
      <c r="N50" s="106"/>
    </row>
    <row r="51" spans="1:14" s="28" customFormat="1" x14ac:dyDescent="0.2">
      <c r="A51" s="29" t="s">
        <v>68</v>
      </c>
      <c r="B51" s="46">
        <v>0</v>
      </c>
      <c r="C51" s="46">
        <v>0</v>
      </c>
      <c r="D51" s="46">
        <v>0</v>
      </c>
      <c r="E51" s="46">
        <v>0</v>
      </c>
      <c r="F51" s="46">
        <v>0</v>
      </c>
      <c r="G51" s="46">
        <v>0</v>
      </c>
      <c r="H51" s="46">
        <v>0</v>
      </c>
      <c r="I51" s="46">
        <v>0</v>
      </c>
      <c r="J51" s="46">
        <v>0</v>
      </c>
      <c r="K51" s="46">
        <v>0</v>
      </c>
      <c r="L51" s="46">
        <v>0</v>
      </c>
      <c r="M51" s="46">
        <v>1</v>
      </c>
      <c r="N51" s="46">
        <v>4330</v>
      </c>
    </row>
    <row r="52" spans="1:14" s="28" customFormat="1" x14ac:dyDescent="0.2">
      <c r="A52" s="29" t="s">
        <v>88</v>
      </c>
      <c r="B52" s="46">
        <v>0</v>
      </c>
      <c r="C52" s="46">
        <v>0</v>
      </c>
      <c r="D52" s="46">
        <v>0</v>
      </c>
      <c r="E52" s="46">
        <v>0</v>
      </c>
      <c r="F52" s="46">
        <v>0</v>
      </c>
      <c r="G52" s="46">
        <v>0</v>
      </c>
      <c r="H52" s="46">
        <v>0</v>
      </c>
      <c r="I52" s="46">
        <v>0</v>
      </c>
      <c r="J52" s="46">
        <v>0</v>
      </c>
      <c r="K52" s="46">
        <v>0</v>
      </c>
      <c r="L52" s="46">
        <v>0</v>
      </c>
      <c r="M52" s="46">
        <v>0</v>
      </c>
      <c r="N52" s="46">
        <v>0</v>
      </c>
    </row>
    <row r="53" spans="1:14" s="28" customFormat="1" ht="16.5" customHeight="1" x14ac:dyDescent="0.2">
      <c r="A53" s="29" t="s">
        <v>89</v>
      </c>
      <c r="B53" s="46">
        <v>0</v>
      </c>
      <c r="C53" s="46">
        <v>0</v>
      </c>
      <c r="D53" s="46">
        <v>0</v>
      </c>
      <c r="E53" s="46">
        <v>0</v>
      </c>
      <c r="F53" s="46">
        <v>0</v>
      </c>
      <c r="G53" s="46">
        <v>0</v>
      </c>
      <c r="H53" s="46">
        <v>0</v>
      </c>
      <c r="I53" s="46">
        <v>0</v>
      </c>
      <c r="J53" s="46">
        <v>0</v>
      </c>
      <c r="K53" s="46">
        <v>0</v>
      </c>
      <c r="L53" s="46">
        <v>0</v>
      </c>
      <c r="M53" s="46">
        <v>1</v>
      </c>
      <c r="N53" s="46">
        <v>4776</v>
      </c>
    </row>
    <row r="54" spans="1:14" s="28" customFormat="1" x14ac:dyDescent="0.2">
      <c r="A54" s="29" t="s">
        <v>90</v>
      </c>
      <c r="B54" s="46">
        <v>0</v>
      </c>
      <c r="C54" s="46">
        <v>0</v>
      </c>
      <c r="D54" s="46">
        <v>0</v>
      </c>
      <c r="E54" s="46">
        <v>0</v>
      </c>
      <c r="F54" s="46">
        <v>0</v>
      </c>
      <c r="G54" s="46">
        <v>0</v>
      </c>
      <c r="H54" s="46">
        <v>0</v>
      </c>
      <c r="I54" s="46">
        <v>0</v>
      </c>
      <c r="J54" s="46">
        <v>0</v>
      </c>
      <c r="K54" s="46">
        <v>0</v>
      </c>
      <c r="L54" s="46">
        <v>0</v>
      </c>
      <c r="M54" s="46">
        <v>0</v>
      </c>
      <c r="N54" s="46">
        <v>0</v>
      </c>
    </row>
    <row r="55" spans="1:14" s="28" customFormat="1" x14ac:dyDescent="0.2">
      <c r="A55" s="29" t="s">
        <v>91</v>
      </c>
      <c r="B55" s="104" t="s">
        <v>372</v>
      </c>
      <c r="C55" s="105"/>
      <c r="D55" s="105"/>
      <c r="E55" s="105"/>
      <c r="F55" s="105"/>
      <c r="G55" s="105"/>
      <c r="H55" s="105"/>
      <c r="I55" s="105"/>
      <c r="J55" s="105"/>
      <c r="K55" s="105"/>
      <c r="L55" s="105"/>
      <c r="M55" s="105"/>
      <c r="N55" s="106"/>
    </row>
    <row r="56" spans="1:14" s="28" customFormat="1" x14ac:dyDescent="0.2">
      <c r="A56" s="29" t="s">
        <v>92</v>
      </c>
      <c r="B56" s="46">
        <v>0</v>
      </c>
      <c r="C56" s="46">
        <v>0</v>
      </c>
      <c r="D56" s="46">
        <v>0</v>
      </c>
      <c r="E56" s="46">
        <v>0</v>
      </c>
      <c r="F56" s="46">
        <v>0</v>
      </c>
      <c r="G56" s="46">
        <v>0</v>
      </c>
      <c r="H56" s="46">
        <v>0</v>
      </c>
      <c r="I56" s="46">
        <v>0</v>
      </c>
      <c r="J56" s="46">
        <v>0</v>
      </c>
      <c r="K56" s="46">
        <v>0</v>
      </c>
      <c r="L56" s="46">
        <v>0</v>
      </c>
      <c r="M56" s="46">
        <v>0</v>
      </c>
      <c r="N56" s="46">
        <v>0</v>
      </c>
    </row>
    <row r="57" spans="1:14" s="28" customFormat="1" x14ac:dyDescent="0.2">
      <c r="A57" s="29" t="s">
        <v>93</v>
      </c>
      <c r="B57" s="46">
        <v>1</v>
      </c>
      <c r="C57" s="46">
        <v>0</v>
      </c>
      <c r="D57" s="46">
        <v>1</v>
      </c>
      <c r="E57" s="46">
        <v>0</v>
      </c>
      <c r="F57" s="46">
        <v>0</v>
      </c>
      <c r="G57" s="46">
        <v>1</v>
      </c>
      <c r="H57" s="46">
        <v>49385</v>
      </c>
      <c r="I57" s="46">
        <v>0</v>
      </c>
      <c r="J57" s="46">
        <v>0</v>
      </c>
      <c r="K57" s="46">
        <v>0</v>
      </c>
      <c r="L57" s="46">
        <v>0</v>
      </c>
      <c r="M57" s="46">
        <v>0</v>
      </c>
      <c r="N57" s="46">
        <v>0</v>
      </c>
    </row>
    <row r="58" spans="1:14" s="28" customFormat="1" hidden="1" x14ac:dyDescent="0.2">
      <c r="A58" s="29" t="s">
        <v>94</v>
      </c>
      <c r="B58" s="104" t="s">
        <v>372</v>
      </c>
      <c r="C58" s="105"/>
      <c r="D58" s="105"/>
      <c r="E58" s="105"/>
      <c r="F58" s="105"/>
      <c r="G58" s="105"/>
      <c r="H58" s="105"/>
      <c r="I58" s="105"/>
      <c r="J58" s="105"/>
      <c r="K58" s="105"/>
      <c r="L58" s="105"/>
      <c r="M58" s="105"/>
      <c r="N58" s="106"/>
    </row>
    <row r="59" spans="1:14" s="28" customFormat="1" x14ac:dyDescent="0.2">
      <c r="A59" s="29" t="s">
        <v>95</v>
      </c>
      <c r="B59" s="46">
        <v>0</v>
      </c>
      <c r="C59" s="46">
        <v>0</v>
      </c>
      <c r="D59" s="46">
        <v>0</v>
      </c>
      <c r="E59" s="46">
        <v>0</v>
      </c>
      <c r="F59" s="46">
        <v>0</v>
      </c>
      <c r="G59" s="46">
        <v>0</v>
      </c>
      <c r="H59" s="46">
        <v>0</v>
      </c>
      <c r="I59" s="46">
        <v>0</v>
      </c>
      <c r="J59" s="46">
        <v>0</v>
      </c>
      <c r="K59" s="46">
        <v>0</v>
      </c>
      <c r="L59" s="46">
        <v>0</v>
      </c>
      <c r="M59" s="46">
        <v>0</v>
      </c>
      <c r="N59" s="46">
        <v>0</v>
      </c>
    </row>
    <row r="60" spans="1:14" s="28" customFormat="1" x14ac:dyDescent="0.2">
      <c r="A60" s="29" t="s">
        <v>96</v>
      </c>
      <c r="B60" s="46">
        <v>0</v>
      </c>
      <c r="C60" s="46">
        <v>0</v>
      </c>
      <c r="D60" s="46">
        <v>0</v>
      </c>
      <c r="E60" s="46">
        <v>0</v>
      </c>
      <c r="F60" s="46">
        <v>0</v>
      </c>
      <c r="G60" s="46">
        <v>0</v>
      </c>
      <c r="H60" s="46">
        <v>0</v>
      </c>
      <c r="I60" s="46">
        <v>0</v>
      </c>
      <c r="J60" s="46">
        <v>0</v>
      </c>
      <c r="K60" s="46">
        <v>0</v>
      </c>
      <c r="L60" s="46">
        <v>0</v>
      </c>
      <c r="M60" s="46">
        <v>0</v>
      </c>
      <c r="N60" s="46">
        <v>0</v>
      </c>
    </row>
    <row r="61" spans="1:14" s="28" customFormat="1" x14ac:dyDescent="0.2">
      <c r="A61" s="29" t="s">
        <v>102</v>
      </c>
      <c r="B61" s="46">
        <v>0</v>
      </c>
      <c r="C61" s="46">
        <v>0</v>
      </c>
      <c r="D61" s="46">
        <v>0</v>
      </c>
      <c r="E61" s="46">
        <v>0</v>
      </c>
      <c r="F61" s="46">
        <v>0</v>
      </c>
      <c r="G61" s="46">
        <v>0</v>
      </c>
      <c r="H61" s="46">
        <v>0</v>
      </c>
      <c r="I61" s="46">
        <v>0</v>
      </c>
      <c r="J61" s="46">
        <v>0</v>
      </c>
      <c r="K61" s="46">
        <v>0</v>
      </c>
      <c r="L61" s="46">
        <v>0</v>
      </c>
      <c r="M61" s="46">
        <v>0</v>
      </c>
      <c r="N61" s="46">
        <v>0</v>
      </c>
    </row>
    <row r="62" spans="1:14" s="28" customFormat="1" x14ac:dyDescent="0.25">
      <c r="A62" s="73" t="s">
        <v>103</v>
      </c>
      <c r="B62" s="46">
        <v>0</v>
      </c>
      <c r="C62" s="46">
        <v>0</v>
      </c>
      <c r="D62" s="46">
        <v>0</v>
      </c>
      <c r="E62" s="46">
        <v>0</v>
      </c>
      <c r="F62" s="46">
        <v>0</v>
      </c>
      <c r="G62" s="46">
        <v>0</v>
      </c>
      <c r="H62" s="46">
        <v>0</v>
      </c>
      <c r="I62" s="46">
        <v>0</v>
      </c>
      <c r="J62" s="46">
        <v>0</v>
      </c>
      <c r="K62" s="46">
        <v>0</v>
      </c>
      <c r="L62" s="46">
        <v>0</v>
      </c>
      <c r="M62" s="46">
        <v>0</v>
      </c>
      <c r="N62" s="46">
        <v>0</v>
      </c>
    </row>
    <row r="63" spans="1:14" s="28" customFormat="1" ht="13.5" customHeight="1" x14ac:dyDescent="0.2">
      <c r="A63" s="29" t="s">
        <v>104</v>
      </c>
      <c r="B63" s="46">
        <v>0</v>
      </c>
      <c r="C63" s="46">
        <v>0</v>
      </c>
      <c r="D63" s="46">
        <v>0</v>
      </c>
      <c r="E63" s="46">
        <v>0</v>
      </c>
      <c r="F63" s="46">
        <v>0</v>
      </c>
      <c r="G63" s="46">
        <v>0</v>
      </c>
      <c r="H63" s="46">
        <v>0</v>
      </c>
      <c r="I63" s="46">
        <v>0</v>
      </c>
      <c r="J63" s="46">
        <v>0</v>
      </c>
      <c r="K63" s="46">
        <v>3</v>
      </c>
      <c r="L63" s="46">
        <v>8075</v>
      </c>
      <c r="M63" s="46">
        <v>1</v>
      </c>
      <c r="N63" s="46">
        <v>1815</v>
      </c>
    </row>
    <row r="64" spans="1:14" s="28" customFormat="1" x14ac:dyDescent="0.2">
      <c r="A64" s="29" t="s">
        <v>105</v>
      </c>
      <c r="B64" s="46">
        <v>6</v>
      </c>
      <c r="C64" s="46">
        <v>0</v>
      </c>
      <c r="D64" s="46">
        <v>6</v>
      </c>
      <c r="E64" s="46">
        <v>0</v>
      </c>
      <c r="F64" s="46">
        <v>0</v>
      </c>
      <c r="G64" s="46">
        <v>0</v>
      </c>
      <c r="H64" s="46">
        <v>0</v>
      </c>
      <c r="I64" s="46">
        <v>0</v>
      </c>
      <c r="J64" s="46">
        <v>0</v>
      </c>
      <c r="K64" s="46">
        <v>6</v>
      </c>
      <c r="L64" s="46">
        <v>13916.91</v>
      </c>
      <c r="M64" s="46">
        <v>0</v>
      </c>
      <c r="N64" s="46">
        <v>0</v>
      </c>
    </row>
    <row r="65" spans="1:14" s="28" customFormat="1" x14ac:dyDescent="0.2">
      <c r="A65" s="29" t="s">
        <v>106</v>
      </c>
      <c r="B65" s="46">
        <v>0</v>
      </c>
      <c r="C65" s="46">
        <v>0</v>
      </c>
      <c r="D65" s="46">
        <v>0</v>
      </c>
      <c r="E65" s="46">
        <v>0</v>
      </c>
      <c r="F65" s="46">
        <v>0</v>
      </c>
      <c r="G65" s="46">
        <v>0</v>
      </c>
      <c r="H65" s="46">
        <v>0</v>
      </c>
      <c r="I65" s="46">
        <v>0</v>
      </c>
      <c r="J65" s="46">
        <v>0</v>
      </c>
      <c r="K65" s="46">
        <v>0</v>
      </c>
      <c r="L65" s="46">
        <v>0</v>
      </c>
      <c r="M65" s="46">
        <v>0</v>
      </c>
      <c r="N65" s="46">
        <v>0</v>
      </c>
    </row>
    <row r="66" spans="1:14" s="28" customFormat="1" ht="12.75" customHeight="1" x14ac:dyDescent="0.2">
      <c r="A66" s="29" t="s">
        <v>107</v>
      </c>
      <c r="B66" s="46">
        <v>0</v>
      </c>
      <c r="C66" s="46">
        <v>0</v>
      </c>
      <c r="D66" s="46">
        <v>0</v>
      </c>
      <c r="E66" s="46">
        <v>0</v>
      </c>
      <c r="F66" s="46">
        <v>0</v>
      </c>
      <c r="G66" s="46">
        <v>0</v>
      </c>
      <c r="H66" s="46">
        <v>0</v>
      </c>
      <c r="I66" s="46">
        <v>0</v>
      </c>
      <c r="J66" s="46">
        <v>0</v>
      </c>
      <c r="K66" s="46">
        <v>0</v>
      </c>
      <c r="L66" s="46">
        <v>0</v>
      </c>
      <c r="M66" s="46">
        <v>0</v>
      </c>
      <c r="N66" s="46">
        <v>0</v>
      </c>
    </row>
    <row r="67" spans="1:14" s="28" customFormat="1" ht="12.75" hidden="1" customHeight="1" x14ac:dyDescent="0.2">
      <c r="A67" s="29" t="s">
        <v>108</v>
      </c>
      <c r="B67" s="104" t="s">
        <v>372</v>
      </c>
      <c r="C67" s="105"/>
      <c r="D67" s="105"/>
      <c r="E67" s="105"/>
      <c r="F67" s="105"/>
      <c r="G67" s="105"/>
      <c r="H67" s="105"/>
      <c r="I67" s="105"/>
      <c r="J67" s="105"/>
      <c r="K67" s="105"/>
      <c r="L67" s="105"/>
      <c r="M67" s="105"/>
      <c r="N67" s="106"/>
    </row>
    <row r="68" spans="1:14" s="28" customFormat="1" x14ac:dyDescent="0.2">
      <c r="A68" s="29" t="s">
        <v>109</v>
      </c>
      <c r="B68" s="46">
        <v>0</v>
      </c>
      <c r="C68" s="46">
        <v>0</v>
      </c>
      <c r="D68" s="46">
        <v>0</v>
      </c>
      <c r="E68" s="46">
        <v>0</v>
      </c>
      <c r="F68" s="46">
        <v>0</v>
      </c>
      <c r="G68" s="46">
        <v>0</v>
      </c>
      <c r="H68" s="46">
        <v>0</v>
      </c>
      <c r="I68" s="46">
        <v>0</v>
      </c>
      <c r="J68" s="46">
        <v>0</v>
      </c>
      <c r="K68" s="46">
        <v>0</v>
      </c>
      <c r="L68" s="46">
        <v>0</v>
      </c>
      <c r="M68" s="46">
        <v>0</v>
      </c>
      <c r="N68" s="46">
        <v>0</v>
      </c>
    </row>
    <row r="69" spans="1:14" s="28" customFormat="1" x14ac:dyDescent="0.2">
      <c r="A69" s="29" t="s">
        <v>110</v>
      </c>
      <c r="B69" s="46">
        <v>0</v>
      </c>
      <c r="C69" s="46">
        <v>0</v>
      </c>
      <c r="D69" s="46">
        <v>0</v>
      </c>
      <c r="E69" s="46">
        <v>0</v>
      </c>
      <c r="F69" s="46">
        <v>0</v>
      </c>
      <c r="G69" s="46">
        <v>0</v>
      </c>
      <c r="H69" s="46">
        <v>0</v>
      </c>
      <c r="I69" s="46">
        <v>0</v>
      </c>
      <c r="J69" s="46">
        <v>0</v>
      </c>
      <c r="K69" s="46">
        <v>0</v>
      </c>
      <c r="L69" s="46">
        <v>0</v>
      </c>
      <c r="M69" s="46">
        <v>0</v>
      </c>
      <c r="N69" s="46">
        <v>0</v>
      </c>
    </row>
    <row r="70" spans="1:14" s="28" customFormat="1" x14ac:dyDescent="0.2">
      <c r="A70" s="29" t="s">
        <v>111</v>
      </c>
      <c r="B70" s="46">
        <v>0</v>
      </c>
      <c r="C70" s="46">
        <v>0</v>
      </c>
      <c r="D70" s="46">
        <v>0</v>
      </c>
      <c r="E70" s="46">
        <v>0</v>
      </c>
      <c r="F70" s="46">
        <v>0</v>
      </c>
      <c r="G70" s="46">
        <v>1</v>
      </c>
      <c r="H70" s="46">
        <v>322</v>
      </c>
      <c r="I70" s="46">
        <v>0</v>
      </c>
      <c r="J70" s="46">
        <v>0</v>
      </c>
      <c r="K70" s="46">
        <v>2</v>
      </c>
      <c r="L70" s="46">
        <v>2583</v>
      </c>
      <c r="M70" s="46">
        <v>0</v>
      </c>
      <c r="N70" s="46">
        <v>0</v>
      </c>
    </row>
    <row r="71" spans="1:14" s="28" customFormat="1" x14ac:dyDescent="0.2">
      <c r="A71" s="29" t="s">
        <v>101</v>
      </c>
      <c r="B71" s="46">
        <v>0</v>
      </c>
      <c r="C71" s="46">
        <v>0</v>
      </c>
      <c r="D71" s="46">
        <v>0</v>
      </c>
      <c r="E71" s="46">
        <v>0</v>
      </c>
      <c r="F71" s="46">
        <v>0</v>
      </c>
      <c r="G71" s="46">
        <v>0</v>
      </c>
      <c r="H71" s="46">
        <v>0</v>
      </c>
      <c r="I71" s="46">
        <v>0</v>
      </c>
      <c r="J71" s="46">
        <v>0</v>
      </c>
      <c r="K71" s="46">
        <v>1</v>
      </c>
      <c r="L71" s="46">
        <v>15366.79</v>
      </c>
      <c r="M71" s="46">
        <v>0</v>
      </c>
      <c r="N71" s="46">
        <v>0</v>
      </c>
    </row>
    <row r="72" spans="1:14" s="28" customFormat="1" x14ac:dyDescent="0.2">
      <c r="A72" s="29" t="s">
        <v>100</v>
      </c>
      <c r="B72" s="46">
        <v>0</v>
      </c>
      <c r="C72" s="46">
        <v>0</v>
      </c>
      <c r="D72" s="46">
        <v>0</v>
      </c>
      <c r="E72" s="46">
        <v>0</v>
      </c>
      <c r="F72" s="46">
        <v>0</v>
      </c>
      <c r="G72" s="46">
        <v>0</v>
      </c>
      <c r="H72" s="46">
        <v>0</v>
      </c>
      <c r="I72" s="46">
        <v>0</v>
      </c>
      <c r="J72" s="46">
        <v>0</v>
      </c>
      <c r="K72" s="46">
        <v>0</v>
      </c>
      <c r="L72" s="46">
        <v>0</v>
      </c>
      <c r="M72" s="46">
        <v>0</v>
      </c>
      <c r="N72" s="46">
        <v>0</v>
      </c>
    </row>
    <row r="73" spans="1:14" s="28" customFormat="1" ht="13.5" customHeight="1" x14ac:dyDescent="0.2">
      <c r="A73" s="29" t="s">
        <v>99</v>
      </c>
      <c r="B73" s="46">
        <v>0</v>
      </c>
      <c r="C73" s="46">
        <v>0</v>
      </c>
      <c r="D73" s="46">
        <v>0</v>
      </c>
      <c r="E73" s="46">
        <v>0</v>
      </c>
      <c r="F73" s="46">
        <v>0</v>
      </c>
      <c r="G73" s="46">
        <v>0</v>
      </c>
      <c r="H73" s="46">
        <v>0</v>
      </c>
      <c r="I73" s="46">
        <v>0</v>
      </c>
      <c r="J73" s="46">
        <v>0</v>
      </c>
      <c r="K73" s="46">
        <v>0</v>
      </c>
      <c r="L73" s="46">
        <v>0</v>
      </c>
      <c r="M73" s="46">
        <v>0</v>
      </c>
      <c r="N73" s="46">
        <v>0</v>
      </c>
    </row>
    <row r="74" spans="1:14" s="28" customFormat="1" x14ac:dyDescent="0.2">
      <c r="A74" s="29" t="s">
        <v>98</v>
      </c>
      <c r="B74" s="46">
        <v>1</v>
      </c>
      <c r="C74" s="46">
        <v>0</v>
      </c>
      <c r="D74" s="46">
        <v>1</v>
      </c>
      <c r="E74" s="46">
        <v>0</v>
      </c>
      <c r="F74" s="46">
        <v>0</v>
      </c>
      <c r="G74" s="46">
        <v>0</v>
      </c>
      <c r="H74" s="46">
        <v>0</v>
      </c>
      <c r="I74" s="46">
        <v>0</v>
      </c>
      <c r="J74" s="46">
        <v>0</v>
      </c>
      <c r="K74" s="46">
        <v>1</v>
      </c>
      <c r="L74" s="46">
        <v>5000</v>
      </c>
      <c r="M74" s="46">
        <v>7</v>
      </c>
      <c r="N74" s="46">
        <v>8471.0499999999993</v>
      </c>
    </row>
    <row r="75" spans="1:14" s="28" customFormat="1" x14ac:dyDescent="0.2">
      <c r="A75" s="29" t="s">
        <v>97</v>
      </c>
      <c r="B75" s="46">
        <v>0</v>
      </c>
      <c r="C75" s="46">
        <v>0</v>
      </c>
      <c r="D75" s="46">
        <v>0</v>
      </c>
      <c r="E75" s="46">
        <v>0</v>
      </c>
      <c r="F75" s="46">
        <v>0</v>
      </c>
      <c r="G75" s="46">
        <v>0</v>
      </c>
      <c r="H75" s="46">
        <v>0</v>
      </c>
      <c r="I75" s="46">
        <v>0</v>
      </c>
      <c r="J75" s="46">
        <v>0</v>
      </c>
      <c r="K75" s="46">
        <v>0</v>
      </c>
      <c r="L75" s="46">
        <v>0</v>
      </c>
      <c r="M75" s="46">
        <v>0</v>
      </c>
      <c r="N75" s="46">
        <v>0</v>
      </c>
    </row>
    <row r="76" spans="1:14" s="28" customFormat="1" x14ac:dyDescent="0.2">
      <c r="A76" s="29" t="s">
        <v>87</v>
      </c>
      <c r="B76" s="46">
        <v>0</v>
      </c>
      <c r="C76" s="46">
        <v>0</v>
      </c>
      <c r="D76" s="46">
        <v>0</v>
      </c>
      <c r="E76" s="46">
        <v>0</v>
      </c>
      <c r="F76" s="46">
        <v>0</v>
      </c>
      <c r="G76" s="46">
        <v>0</v>
      </c>
      <c r="H76" s="46">
        <v>0</v>
      </c>
      <c r="I76" s="46">
        <v>1</v>
      </c>
      <c r="J76" s="46">
        <v>570</v>
      </c>
      <c r="K76" s="46">
        <v>0</v>
      </c>
      <c r="L76" s="46">
        <v>0</v>
      </c>
      <c r="M76" s="46">
        <v>0</v>
      </c>
      <c r="N76" s="46">
        <v>0</v>
      </c>
    </row>
    <row r="77" spans="1:14" s="28" customFormat="1" x14ac:dyDescent="0.2">
      <c r="A77" s="29" t="s">
        <v>86</v>
      </c>
      <c r="B77" s="46">
        <v>0</v>
      </c>
      <c r="C77" s="46">
        <v>0</v>
      </c>
      <c r="D77" s="46">
        <v>0</v>
      </c>
      <c r="E77" s="46">
        <v>0</v>
      </c>
      <c r="F77" s="46">
        <v>0</v>
      </c>
      <c r="G77" s="46">
        <v>0</v>
      </c>
      <c r="H77" s="46">
        <v>0</v>
      </c>
      <c r="I77" s="46">
        <v>0</v>
      </c>
      <c r="J77" s="46">
        <v>0</v>
      </c>
      <c r="K77" s="46">
        <v>2</v>
      </c>
      <c r="L77" s="46">
        <v>8249.49</v>
      </c>
      <c r="M77" s="46">
        <v>4</v>
      </c>
      <c r="N77" s="46">
        <v>58403</v>
      </c>
    </row>
    <row r="78" spans="1:14" s="28" customFormat="1" ht="12.75" customHeight="1" x14ac:dyDescent="0.2">
      <c r="A78" s="29" t="s">
        <v>85</v>
      </c>
      <c r="B78" s="46">
        <v>0</v>
      </c>
      <c r="C78" s="46">
        <v>0</v>
      </c>
      <c r="D78" s="46">
        <v>0</v>
      </c>
      <c r="E78" s="46">
        <v>0</v>
      </c>
      <c r="F78" s="46">
        <v>0</v>
      </c>
      <c r="G78" s="46">
        <v>0</v>
      </c>
      <c r="H78" s="46">
        <v>0</v>
      </c>
      <c r="I78" s="46">
        <v>0</v>
      </c>
      <c r="J78" s="46">
        <v>0</v>
      </c>
      <c r="K78" s="46">
        <v>0</v>
      </c>
      <c r="L78" s="46">
        <v>0</v>
      </c>
      <c r="M78" s="46">
        <v>0</v>
      </c>
      <c r="N78" s="46">
        <v>0</v>
      </c>
    </row>
    <row r="79" spans="1:14" s="28" customFormat="1" x14ac:dyDescent="0.2">
      <c r="A79" s="38" t="s">
        <v>84</v>
      </c>
      <c r="B79" s="46">
        <v>0</v>
      </c>
      <c r="C79" s="46">
        <v>0</v>
      </c>
      <c r="D79" s="46">
        <v>0</v>
      </c>
      <c r="E79" s="46">
        <v>0</v>
      </c>
      <c r="F79" s="46">
        <v>0</v>
      </c>
      <c r="G79" s="46">
        <v>0</v>
      </c>
      <c r="H79" s="46">
        <v>0</v>
      </c>
      <c r="I79" s="46">
        <v>0</v>
      </c>
      <c r="J79" s="46">
        <v>0</v>
      </c>
      <c r="K79" s="46">
        <v>0</v>
      </c>
      <c r="L79" s="46">
        <v>0</v>
      </c>
      <c r="M79" s="46">
        <v>0</v>
      </c>
      <c r="N79" s="46">
        <v>0</v>
      </c>
    </row>
    <row r="80" spans="1:14" s="28" customFormat="1" x14ac:dyDescent="0.2">
      <c r="A80" s="29" t="s">
        <v>83</v>
      </c>
      <c r="B80" s="46">
        <v>0</v>
      </c>
      <c r="C80" s="46">
        <v>0</v>
      </c>
      <c r="D80" s="46">
        <v>0</v>
      </c>
      <c r="E80" s="46">
        <v>0</v>
      </c>
      <c r="F80" s="46">
        <v>0</v>
      </c>
      <c r="G80" s="46">
        <v>0</v>
      </c>
      <c r="H80" s="46">
        <v>0</v>
      </c>
      <c r="I80" s="46">
        <v>0</v>
      </c>
      <c r="J80" s="46">
        <v>0</v>
      </c>
      <c r="K80" s="46">
        <v>0</v>
      </c>
      <c r="L80" s="46">
        <v>0</v>
      </c>
      <c r="M80" s="46">
        <v>0</v>
      </c>
      <c r="N80" s="46">
        <v>0</v>
      </c>
    </row>
    <row r="81" spans="1:15" s="28" customFormat="1" x14ac:dyDescent="0.2">
      <c r="A81" s="29" t="s">
        <v>82</v>
      </c>
      <c r="B81" s="46">
        <v>0</v>
      </c>
      <c r="C81" s="46">
        <v>0</v>
      </c>
      <c r="D81" s="46">
        <v>0</v>
      </c>
      <c r="E81" s="46">
        <v>0</v>
      </c>
      <c r="F81" s="46">
        <v>0</v>
      </c>
      <c r="G81" s="46">
        <v>0</v>
      </c>
      <c r="H81" s="46">
        <v>0</v>
      </c>
      <c r="I81" s="46">
        <v>0</v>
      </c>
      <c r="J81" s="46">
        <v>0</v>
      </c>
      <c r="K81" s="46">
        <v>0</v>
      </c>
      <c r="L81" s="46">
        <v>0</v>
      </c>
      <c r="M81" s="46">
        <v>0</v>
      </c>
      <c r="N81" s="46">
        <v>0</v>
      </c>
    </row>
    <row r="82" spans="1:15" s="28" customFormat="1" x14ac:dyDescent="0.2">
      <c r="A82" s="29" t="s">
        <v>146</v>
      </c>
      <c r="B82" s="46">
        <v>0</v>
      </c>
      <c r="C82" s="46">
        <v>0</v>
      </c>
      <c r="D82" s="46">
        <v>0</v>
      </c>
      <c r="E82" s="46">
        <v>0</v>
      </c>
      <c r="F82" s="46">
        <v>0</v>
      </c>
      <c r="G82" s="46">
        <v>0</v>
      </c>
      <c r="H82" s="46">
        <v>0</v>
      </c>
      <c r="I82" s="46">
        <v>0</v>
      </c>
      <c r="J82" s="46">
        <v>0</v>
      </c>
      <c r="K82" s="46">
        <v>0</v>
      </c>
      <c r="L82" s="46">
        <v>0</v>
      </c>
      <c r="M82" s="46">
        <v>0</v>
      </c>
      <c r="N82" s="46">
        <v>0</v>
      </c>
    </row>
    <row r="83" spans="1:15" s="28" customFormat="1" x14ac:dyDescent="0.2">
      <c r="A83" s="29" t="s">
        <v>81</v>
      </c>
      <c r="B83" s="46">
        <v>0</v>
      </c>
      <c r="C83" s="46">
        <v>0</v>
      </c>
      <c r="D83" s="46">
        <v>0</v>
      </c>
      <c r="E83" s="46">
        <v>0</v>
      </c>
      <c r="F83" s="46">
        <v>0</v>
      </c>
      <c r="G83" s="46">
        <v>0</v>
      </c>
      <c r="H83" s="46">
        <v>0</v>
      </c>
      <c r="I83" s="46">
        <v>0</v>
      </c>
      <c r="J83" s="46">
        <v>0</v>
      </c>
      <c r="K83" s="46">
        <v>0</v>
      </c>
      <c r="L83" s="46">
        <v>0</v>
      </c>
      <c r="M83" s="46">
        <v>0</v>
      </c>
      <c r="N83" s="46">
        <v>0</v>
      </c>
    </row>
    <row r="84" spans="1:15" s="28" customFormat="1" x14ac:dyDescent="0.2">
      <c r="A84" s="29" t="s">
        <v>80</v>
      </c>
      <c r="B84" s="46">
        <v>0</v>
      </c>
      <c r="C84" s="46">
        <v>0</v>
      </c>
      <c r="D84" s="46">
        <v>0</v>
      </c>
      <c r="E84" s="46">
        <v>0</v>
      </c>
      <c r="F84" s="46">
        <v>0</v>
      </c>
      <c r="G84" s="46">
        <v>0</v>
      </c>
      <c r="H84" s="46">
        <v>0</v>
      </c>
      <c r="I84" s="46">
        <v>0</v>
      </c>
      <c r="J84" s="46">
        <v>0</v>
      </c>
      <c r="K84" s="46">
        <v>12</v>
      </c>
      <c r="L84" s="46">
        <v>40669</v>
      </c>
      <c r="M84" s="46">
        <v>0</v>
      </c>
      <c r="N84" s="46">
        <v>0</v>
      </c>
    </row>
    <row r="85" spans="1:15" s="28" customFormat="1" x14ac:dyDescent="0.2">
      <c r="A85" s="29" t="s">
        <v>79</v>
      </c>
      <c r="B85" s="46">
        <v>0</v>
      </c>
      <c r="C85" s="46">
        <v>0</v>
      </c>
      <c r="D85" s="46">
        <v>0</v>
      </c>
      <c r="E85" s="46">
        <v>0</v>
      </c>
      <c r="F85" s="46">
        <v>0</v>
      </c>
      <c r="G85" s="46">
        <v>0</v>
      </c>
      <c r="H85" s="46">
        <v>0</v>
      </c>
      <c r="I85" s="46">
        <v>0</v>
      </c>
      <c r="J85" s="46">
        <v>0</v>
      </c>
      <c r="K85" s="46">
        <v>0</v>
      </c>
      <c r="L85" s="46">
        <v>0</v>
      </c>
      <c r="M85" s="46">
        <v>0</v>
      </c>
      <c r="N85" s="46">
        <v>0</v>
      </c>
    </row>
    <row r="86" spans="1:15" s="28" customFormat="1" ht="13.5" customHeight="1" x14ac:dyDescent="0.2">
      <c r="A86" s="29" t="s">
        <v>78</v>
      </c>
      <c r="B86" s="46">
        <v>0</v>
      </c>
      <c r="C86" s="46">
        <v>0</v>
      </c>
      <c r="D86" s="46">
        <v>0</v>
      </c>
      <c r="E86" s="46">
        <v>0</v>
      </c>
      <c r="F86" s="46">
        <v>0</v>
      </c>
      <c r="G86" s="46">
        <v>0</v>
      </c>
      <c r="H86" s="46">
        <v>0</v>
      </c>
      <c r="I86" s="46">
        <v>0</v>
      </c>
      <c r="J86" s="46">
        <v>0</v>
      </c>
      <c r="K86" s="46">
        <v>0</v>
      </c>
      <c r="L86" s="46">
        <v>0</v>
      </c>
      <c r="M86" s="46">
        <v>11</v>
      </c>
      <c r="N86" s="46">
        <v>95678</v>
      </c>
    </row>
    <row r="87" spans="1:15" s="28" customFormat="1" x14ac:dyDescent="0.2">
      <c r="A87" s="29" t="s">
        <v>77</v>
      </c>
      <c r="B87" s="46">
        <v>0</v>
      </c>
      <c r="C87" s="46">
        <v>0</v>
      </c>
      <c r="D87" s="46">
        <v>0</v>
      </c>
      <c r="E87" s="46">
        <v>0</v>
      </c>
      <c r="F87" s="46">
        <v>0</v>
      </c>
      <c r="G87" s="46">
        <v>0</v>
      </c>
      <c r="H87" s="46">
        <v>0</v>
      </c>
      <c r="I87" s="46">
        <v>0</v>
      </c>
      <c r="J87" s="46">
        <v>0</v>
      </c>
      <c r="K87" s="46">
        <v>0</v>
      </c>
      <c r="L87" s="46">
        <v>0</v>
      </c>
      <c r="M87" s="46">
        <v>0</v>
      </c>
      <c r="N87" s="46">
        <v>0</v>
      </c>
    </row>
    <row r="88" spans="1:15" s="28" customFormat="1" x14ac:dyDescent="0.2">
      <c r="A88" s="29" t="s">
        <v>76</v>
      </c>
      <c r="B88" s="46">
        <v>0</v>
      </c>
      <c r="C88" s="46">
        <v>0</v>
      </c>
      <c r="D88" s="46">
        <v>0</v>
      </c>
      <c r="E88" s="46">
        <v>0</v>
      </c>
      <c r="F88" s="46">
        <v>0</v>
      </c>
      <c r="G88" s="46">
        <v>0</v>
      </c>
      <c r="H88" s="46">
        <v>0</v>
      </c>
      <c r="I88" s="46">
        <v>0</v>
      </c>
      <c r="J88" s="46">
        <v>0</v>
      </c>
      <c r="K88" s="46">
        <v>0</v>
      </c>
      <c r="L88" s="46">
        <v>0</v>
      </c>
      <c r="M88" s="46">
        <v>0</v>
      </c>
      <c r="N88" s="46">
        <v>0</v>
      </c>
    </row>
    <row r="89" spans="1:15" s="28" customFormat="1" x14ac:dyDescent="0.2">
      <c r="A89" s="29" t="s">
        <v>75</v>
      </c>
      <c r="B89" s="46">
        <v>0</v>
      </c>
      <c r="C89" s="46">
        <v>0</v>
      </c>
      <c r="D89" s="46">
        <v>0</v>
      </c>
      <c r="E89" s="46">
        <v>0</v>
      </c>
      <c r="F89" s="46">
        <v>0</v>
      </c>
      <c r="G89" s="46">
        <v>0</v>
      </c>
      <c r="H89" s="46">
        <v>0</v>
      </c>
      <c r="I89" s="46">
        <v>0</v>
      </c>
      <c r="J89" s="46">
        <v>0</v>
      </c>
      <c r="K89" s="46">
        <v>0</v>
      </c>
      <c r="L89" s="46">
        <v>0</v>
      </c>
      <c r="M89" s="46">
        <v>3</v>
      </c>
      <c r="N89" s="46">
        <v>658.54</v>
      </c>
    </row>
    <row r="90" spans="1:15" s="28" customFormat="1" x14ac:dyDescent="0.2">
      <c r="A90" s="38" t="s">
        <v>74</v>
      </c>
      <c r="B90" s="46">
        <v>0</v>
      </c>
      <c r="C90" s="46">
        <v>0</v>
      </c>
      <c r="D90" s="46">
        <v>0</v>
      </c>
      <c r="E90" s="46">
        <v>0</v>
      </c>
      <c r="F90" s="46">
        <v>0</v>
      </c>
      <c r="G90" s="46">
        <v>0</v>
      </c>
      <c r="H90" s="46">
        <v>0</v>
      </c>
      <c r="I90" s="46">
        <v>0</v>
      </c>
      <c r="J90" s="46">
        <v>0</v>
      </c>
      <c r="K90" s="46">
        <v>0</v>
      </c>
      <c r="L90" s="46">
        <v>0</v>
      </c>
      <c r="M90" s="46">
        <v>0</v>
      </c>
      <c r="N90" s="46">
        <v>0</v>
      </c>
    </row>
    <row r="91" spans="1:15" s="28" customFormat="1" ht="12.75" customHeight="1" x14ac:dyDescent="0.2">
      <c r="A91" s="29" t="s">
        <v>73</v>
      </c>
      <c r="B91" s="46">
        <v>0</v>
      </c>
      <c r="C91" s="46">
        <v>0</v>
      </c>
      <c r="D91" s="46">
        <v>0</v>
      </c>
      <c r="E91" s="46">
        <v>0</v>
      </c>
      <c r="F91" s="46">
        <v>0</v>
      </c>
      <c r="G91" s="46">
        <v>0</v>
      </c>
      <c r="H91" s="46">
        <v>0</v>
      </c>
      <c r="I91" s="46">
        <v>0</v>
      </c>
      <c r="J91" s="46">
        <v>0</v>
      </c>
      <c r="K91" s="46">
        <v>0</v>
      </c>
      <c r="L91" s="46">
        <v>0</v>
      </c>
      <c r="M91" s="46">
        <v>0</v>
      </c>
      <c r="N91" s="46">
        <v>0</v>
      </c>
      <c r="O91" s="74"/>
    </row>
    <row r="92" spans="1:15" s="28" customFormat="1" x14ac:dyDescent="0.2">
      <c r="A92" s="29" t="s">
        <v>72</v>
      </c>
      <c r="B92" s="75">
        <v>0</v>
      </c>
      <c r="C92" s="75">
        <v>0</v>
      </c>
      <c r="D92" s="75">
        <v>0</v>
      </c>
      <c r="E92" s="75">
        <v>0</v>
      </c>
      <c r="F92" s="75">
        <v>0</v>
      </c>
      <c r="G92" s="75">
        <v>0</v>
      </c>
      <c r="H92" s="75">
        <v>0</v>
      </c>
      <c r="I92" s="75">
        <v>0</v>
      </c>
      <c r="J92" s="75">
        <v>0</v>
      </c>
      <c r="K92" s="75">
        <v>1</v>
      </c>
      <c r="L92" s="75">
        <v>857</v>
      </c>
      <c r="M92" s="75">
        <v>1</v>
      </c>
      <c r="N92" s="75">
        <v>4712</v>
      </c>
      <c r="O92" s="76"/>
    </row>
    <row r="93" spans="1:15" s="28" customFormat="1" x14ac:dyDescent="0.2">
      <c r="A93" s="29" t="s">
        <v>71</v>
      </c>
      <c r="B93" s="46">
        <v>0</v>
      </c>
      <c r="C93" s="46">
        <v>0</v>
      </c>
      <c r="D93" s="46">
        <v>0</v>
      </c>
      <c r="E93" s="46">
        <v>0</v>
      </c>
      <c r="F93" s="46">
        <v>0</v>
      </c>
      <c r="G93" s="46">
        <v>0</v>
      </c>
      <c r="H93" s="46">
        <v>0</v>
      </c>
      <c r="I93" s="46">
        <v>0</v>
      </c>
      <c r="J93" s="46">
        <v>0</v>
      </c>
      <c r="K93" s="46">
        <v>0</v>
      </c>
      <c r="L93" s="46">
        <v>0</v>
      </c>
      <c r="M93" s="46">
        <v>0</v>
      </c>
      <c r="N93" s="46">
        <v>0</v>
      </c>
    </row>
    <row r="94" spans="1:15" s="28" customFormat="1" x14ac:dyDescent="0.2">
      <c r="A94" s="29" t="s">
        <v>70</v>
      </c>
      <c r="B94" s="46">
        <v>0</v>
      </c>
      <c r="C94" s="46">
        <v>0</v>
      </c>
      <c r="D94" s="46">
        <v>0</v>
      </c>
      <c r="E94" s="46">
        <v>0</v>
      </c>
      <c r="F94" s="46">
        <v>0</v>
      </c>
      <c r="G94" s="46">
        <v>0</v>
      </c>
      <c r="H94" s="46">
        <v>0</v>
      </c>
      <c r="I94" s="46">
        <v>0</v>
      </c>
      <c r="J94" s="46">
        <v>0</v>
      </c>
      <c r="K94" s="46">
        <v>0</v>
      </c>
      <c r="L94" s="46">
        <v>0</v>
      </c>
      <c r="M94" s="46">
        <v>0</v>
      </c>
      <c r="N94" s="46">
        <v>0</v>
      </c>
    </row>
    <row r="95" spans="1:15" s="28" customFormat="1" x14ac:dyDescent="0.2">
      <c r="A95" s="29" t="s">
        <v>69</v>
      </c>
      <c r="B95" s="46">
        <v>0</v>
      </c>
      <c r="C95" s="46">
        <v>0</v>
      </c>
      <c r="D95" s="46">
        <v>0</v>
      </c>
      <c r="E95" s="46">
        <v>0</v>
      </c>
      <c r="F95" s="46">
        <v>0</v>
      </c>
      <c r="G95" s="46">
        <v>0</v>
      </c>
      <c r="H95" s="46">
        <v>0</v>
      </c>
      <c r="I95" s="46">
        <v>1</v>
      </c>
      <c r="J95" s="46">
        <v>430</v>
      </c>
      <c r="K95" s="46">
        <v>0</v>
      </c>
      <c r="L95" s="46">
        <v>0</v>
      </c>
      <c r="M95" s="46">
        <v>0</v>
      </c>
      <c r="N95" s="46">
        <v>0</v>
      </c>
    </row>
    <row r="96" spans="1:15" s="28" customFormat="1" x14ac:dyDescent="0.2">
      <c r="A96" s="29" t="s">
        <v>46</v>
      </c>
      <c r="B96" s="46">
        <v>0</v>
      </c>
      <c r="C96" s="46">
        <v>0</v>
      </c>
      <c r="D96" s="46">
        <v>0</v>
      </c>
      <c r="E96" s="46">
        <v>0</v>
      </c>
      <c r="F96" s="46">
        <v>0</v>
      </c>
      <c r="G96" s="46">
        <v>0</v>
      </c>
      <c r="H96" s="46">
        <v>0</v>
      </c>
      <c r="I96" s="46">
        <v>0</v>
      </c>
      <c r="J96" s="46">
        <v>0</v>
      </c>
      <c r="K96" s="46">
        <v>0</v>
      </c>
      <c r="L96" s="46">
        <v>0</v>
      </c>
      <c r="M96" s="46">
        <v>0</v>
      </c>
      <c r="N96" s="46">
        <v>0</v>
      </c>
    </row>
    <row r="97" spans="1:14" s="28" customFormat="1" x14ac:dyDescent="0.2">
      <c r="A97" s="29" t="s">
        <v>45</v>
      </c>
      <c r="B97" s="46">
        <v>0</v>
      </c>
      <c r="C97" s="46">
        <v>0</v>
      </c>
      <c r="D97" s="46">
        <v>0</v>
      </c>
      <c r="E97" s="46">
        <v>0</v>
      </c>
      <c r="F97" s="46">
        <v>0</v>
      </c>
      <c r="G97" s="46">
        <v>0</v>
      </c>
      <c r="H97" s="46">
        <v>0</v>
      </c>
      <c r="I97" s="46">
        <v>0</v>
      </c>
      <c r="J97" s="46">
        <v>0</v>
      </c>
      <c r="K97" s="46">
        <v>0</v>
      </c>
      <c r="L97" s="46">
        <v>0</v>
      </c>
      <c r="M97" s="46">
        <v>0</v>
      </c>
      <c r="N97" s="46">
        <v>0</v>
      </c>
    </row>
    <row r="98" spans="1:14" s="28" customFormat="1" x14ac:dyDescent="0.2">
      <c r="A98" s="29" t="s">
        <v>44</v>
      </c>
      <c r="B98" s="46">
        <v>0</v>
      </c>
      <c r="C98" s="46">
        <v>0</v>
      </c>
      <c r="D98" s="46">
        <v>0</v>
      </c>
      <c r="E98" s="46">
        <v>0</v>
      </c>
      <c r="F98" s="46">
        <v>0</v>
      </c>
      <c r="G98" s="46">
        <v>0</v>
      </c>
      <c r="H98" s="46">
        <v>0</v>
      </c>
      <c r="I98" s="46">
        <v>0</v>
      </c>
      <c r="J98" s="46">
        <v>0</v>
      </c>
      <c r="K98" s="46">
        <v>0</v>
      </c>
      <c r="L98" s="46">
        <v>0</v>
      </c>
      <c r="M98" s="46">
        <v>0</v>
      </c>
      <c r="N98" s="46">
        <v>0</v>
      </c>
    </row>
    <row r="99" spans="1:14" s="28" customFormat="1" x14ac:dyDescent="0.2">
      <c r="A99" s="29" t="s">
        <v>43</v>
      </c>
      <c r="B99" s="46">
        <v>0</v>
      </c>
      <c r="C99" s="46">
        <v>0</v>
      </c>
      <c r="D99" s="46">
        <v>0</v>
      </c>
      <c r="E99" s="46">
        <v>0</v>
      </c>
      <c r="F99" s="46">
        <v>0</v>
      </c>
      <c r="G99" s="46">
        <v>0</v>
      </c>
      <c r="H99" s="46">
        <v>0</v>
      </c>
      <c r="I99" s="46">
        <v>0</v>
      </c>
      <c r="J99" s="46">
        <v>0</v>
      </c>
      <c r="K99" s="46">
        <v>0</v>
      </c>
      <c r="L99" s="46">
        <v>0</v>
      </c>
      <c r="M99" s="46">
        <v>0</v>
      </c>
      <c r="N99" s="46">
        <v>0</v>
      </c>
    </row>
    <row r="100" spans="1:14" s="28" customFormat="1" x14ac:dyDescent="0.2">
      <c r="A100" s="29" t="s">
        <v>42</v>
      </c>
      <c r="B100" s="46">
        <v>0</v>
      </c>
      <c r="C100" s="46">
        <v>0</v>
      </c>
      <c r="D100" s="46">
        <v>0</v>
      </c>
      <c r="E100" s="46">
        <v>0</v>
      </c>
      <c r="F100" s="46">
        <v>0</v>
      </c>
      <c r="G100" s="46">
        <v>0</v>
      </c>
      <c r="H100" s="46">
        <v>0</v>
      </c>
      <c r="I100" s="46">
        <v>0</v>
      </c>
      <c r="J100" s="46">
        <v>0</v>
      </c>
      <c r="K100" s="46">
        <v>0</v>
      </c>
      <c r="L100" s="46">
        <v>0</v>
      </c>
      <c r="M100" s="46">
        <v>0</v>
      </c>
      <c r="N100" s="46">
        <v>0</v>
      </c>
    </row>
    <row r="101" spans="1:14" s="28" customFormat="1" ht="12" hidden="1" customHeight="1" x14ac:dyDescent="0.2">
      <c r="A101" s="29" t="s">
        <v>41</v>
      </c>
      <c r="B101" s="104" t="s">
        <v>372</v>
      </c>
      <c r="C101" s="105"/>
      <c r="D101" s="105"/>
      <c r="E101" s="105"/>
      <c r="F101" s="105"/>
      <c r="G101" s="105"/>
      <c r="H101" s="105"/>
      <c r="I101" s="105"/>
      <c r="J101" s="105"/>
      <c r="K101" s="105"/>
      <c r="L101" s="105"/>
      <c r="M101" s="105"/>
      <c r="N101" s="106"/>
    </row>
    <row r="102" spans="1:14" s="28" customFormat="1" x14ac:dyDescent="0.2">
      <c r="A102" s="29" t="s">
        <v>40</v>
      </c>
      <c r="B102" s="46">
        <v>0</v>
      </c>
      <c r="C102" s="46">
        <v>0</v>
      </c>
      <c r="D102" s="46">
        <v>0</v>
      </c>
      <c r="E102" s="46">
        <v>0</v>
      </c>
      <c r="F102" s="46">
        <v>0</v>
      </c>
      <c r="G102" s="46">
        <v>0</v>
      </c>
      <c r="H102" s="46">
        <v>0</v>
      </c>
      <c r="I102" s="46">
        <v>0</v>
      </c>
      <c r="J102" s="46">
        <v>0</v>
      </c>
      <c r="K102" s="46">
        <v>0</v>
      </c>
      <c r="L102" s="46">
        <v>0</v>
      </c>
      <c r="M102" s="46">
        <v>0</v>
      </c>
      <c r="N102" s="46">
        <v>0</v>
      </c>
    </row>
    <row r="103" spans="1:14" s="28" customFormat="1" x14ac:dyDescent="0.2">
      <c r="A103" s="29" t="s">
        <v>39</v>
      </c>
      <c r="B103" s="46">
        <v>0</v>
      </c>
      <c r="C103" s="46">
        <v>0</v>
      </c>
      <c r="D103" s="46">
        <v>0</v>
      </c>
      <c r="E103" s="46">
        <v>0</v>
      </c>
      <c r="F103" s="46">
        <v>0</v>
      </c>
      <c r="G103" s="46">
        <v>0</v>
      </c>
      <c r="H103" s="46">
        <v>0</v>
      </c>
      <c r="I103" s="46">
        <v>0</v>
      </c>
      <c r="J103" s="46">
        <v>0</v>
      </c>
      <c r="K103" s="46">
        <v>0</v>
      </c>
      <c r="L103" s="46">
        <v>0</v>
      </c>
      <c r="M103" s="46">
        <v>0</v>
      </c>
      <c r="N103" s="46">
        <v>0</v>
      </c>
    </row>
    <row r="104" spans="1:14" s="28" customFormat="1" x14ac:dyDescent="0.2">
      <c r="A104" s="29" t="s">
        <v>38</v>
      </c>
      <c r="B104" s="46">
        <v>0</v>
      </c>
      <c r="C104" s="46">
        <v>0</v>
      </c>
      <c r="D104" s="46">
        <v>0</v>
      </c>
      <c r="E104" s="46">
        <v>0</v>
      </c>
      <c r="F104" s="46">
        <v>0</v>
      </c>
      <c r="G104" s="46">
        <v>0</v>
      </c>
      <c r="H104" s="46">
        <v>0</v>
      </c>
      <c r="I104" s="46">
        <v>0</v>
      </c>
      <c r="J104" s="46">
        <v>0</v>
      </c>
      <c r="K104" s="46">
        <v>0</v>
      </c>
      <c r="L104" s="46">
        <v>0</v>
      </c>
      <c r="M104" s="46">
        <v>0</v>
      </c>
      <c r="N104" s="46">
        <v>0</v>
      </c>
    </row>
    <row r="105" spans="1:14" s="28" customFormat="1" x14ac:dyDescent="0.2">
      <c r="A105" s="29" t="s">
        <v>13</v>
      </c>
      <c r="B105" s="46">
        <v>0</v>
      </c>
      <c r="C105" s="46">
        <v>0</v>
      </c>
      <c r="D105" s="46">
        <v>0</v>
      </c>
      <c r="E105" s="46">
        <v>0</v>
      </c>
      <c r="F105" s="46">
        <v>0</v>
      </c>
      <c r="G105" s="46">
        <v>0</v>
      </c>
      <c r="H105" s="46">
        <v>0</v>
      </c>
      <c r="I105" s="46">
        <v>0</v>
      </c>
      <c r="J105" s="46">
        <v>0</v>
      </c>
      <c r="K105" s="46">
        <v>0</v>
      </c>
      <c r="L105" s="46">
        <v>0</v>
      </c>
      <c r="M105" s="46">
        <v>0</v>
      </c>
      <c r="N105" s="46">
        <v>0</v>
      </c>
    </row>
    <row r="106" spans="1:14" s="28" customFormat="1" x14ac:dyDescent="0.25">
      <c r="A106" s="73" t="s">
        <v>14</v>
      </c>
      <c r="B106" s="46">
        <v>0</v>
      </c>
      <c r="C106" s="46">
        <v>0</v>
      </c>
      <c r="D106" s="46">
        <v>0</v>
      </c>
      <c r="E106" s="46">
        <v>0</v>
      </c>
      <c r="F106" s="46">
        <v>0</v>
      </c>
      <c r="G106" s="46">
        <v>0</v>
      </c>
      <c r="H106" s="46">
        <v>0</v>
      </c>
      <c r="I106" s="46">
        <v>1</v>
      </c>
      <c r="J106" s="46">
        <v>50328</v>
      </c>
      <c r="K106" s="46">
        <v>0</v>
      </c>
      <c r="L106" s="46">
        <v>0</v>
      </c>
      <c r="M106" s="46">
        <v>6</v>
      </c>
      <c r="N106" s="46">
        <v>187907</v>
      </c>
    </row>
    <row r="107" spans="1:14" s="28" customFormat="1" x14ac:dyDescent="0.2">
      <c r="A107" s="29" t="s">
        <v>15</v>
      </c>
      <c r="B107" s="46">
        <v>22</v>
      </c>
      <c r="C107" s="46">
        <v>0</v>
      </c>
      <c r="D107" s="46">
        <v>22</v>
      </c>
      <c r="E107" s="46">
        <v>0</v>
      </c>
      <c r="F107" s="46">
        <v>0</v>
      </c>
      <c r="G107" s="46">
        <v>0</v>
      </c>
      <c r="H107" s="46">
        <v>0</v>
      </c>
      <c r="I107" s="46">
        <v>0</v>
      </c>
      <c r="J107" s="46">
        <v>0</v>
      </c>
      <c r="K107" s="46">
        <v>12</v>
      </c>
      <c r="L107" s="46">
        <v>38902.81</v>
      </c>
      <c r="M107" s="46">
        <v>10</v>
      </c>
      <c r="N107" s="46">
        <v>15000</v>
      </c>
    </row>
    <row r="108" spans="1:14" s="28" customFormat="1" ht="12.75" hidden="1" customHeight="1" x14ac:dyDescent="0.2">
      <c r="A108" s="29" t="s">
        <v>16</v>
      </c>
      <c r="B108" s="104" t="s">
        <v>372</v>
      </c>
      <c r="C108" s="105"/>
      <c r="D108" s="105"/>
      <c r="E108" s="105"/>
      <c r="F108" s="105"/>
      <c r="G108" s="105"/>
      <c r="H108" s="105"/>
      <c r="I108" s="105"/>
      <c r="J108" s="105"/>
      <c r="K108" s="105"/>
      <c r="L108" s="105"/>
      <c r="M108" s="105"/>
      <c r="N108" s="106"/>
    </row>
    <row r="109" spans="1:14" s="28" customFormat="1" x14ac:dyDescent="0.2">
      <c r="A109" s="29" t="s">
        <v>17</v>
      </c>
      <c r="B109" s="46">
        <v>0</v>
      </c>
      <c r="C109" s="46">
        <v>0</v>
      </c>
      <c r="D109" s="46">
        <v>0</v>
      </c>
      <c r="E109" s="46">
        <v>0</v>
      </c>
      <c r="F109" s="46">
        <v>0</v>
      </c>
      <c r="G109" s="46">
        <v>0</v>
      </c>
      <c r="H109" s="46">
        <v>0</v>
      </c>
      <c r="I109" s="46">
        <v>0</v>
      </c>
      <c r="J109" s="46">
        <v>0</v>
      </c>
      <c r="K109" s="46">
        <v>0</v>
      </c>
      <c r="L109" s="46">
        <v>0</v>
      </c>
      <c r="M109" s="46">
        <v>0</v>
      </c>
      <c r="N109" s="46">
        <v>0</v>
      </c>
    </row>
    <row r="110" spans="1:14" s="28" customFormat="1" x14ac:dyDescent="0.2">
      <c r="A110" s="29" t="s">
        <v>18</v>
      </c>
      <c r="B110" s="46">
        <v>0</v>
      </c>
      <c r="C110" s="46">
        <v>0</v>
      </c>
      <c r="D110" s="46">
        <v>0</v>
      </c>
      <c r="E110" s="46">
        <v>0</v>
      </c>
      <c r="F110" s="46">
        <v>0</v>
      </c>
      <c r="G110" s="46">
        <v>0</v>
      </c>
      <c r="H110" s="46">
        <v>0</v>
      </c>
      <c r="I110" s="46">
        <v>0</v>
      </c>
      <c r="J110" s="46">
        <v>0</v>
      </c>
      <c r="K110" s="46">
        <v>0</v>
      </c>
      <c r="L110" s="46">
        <v>0</v>
      </c>
      <c r="M110" s="46">
        <v>0</v>
      </c>
      <c r="N110" s="46">
        <v>0</v>
      </c>
    </row>
    <row r="111" spans="1:14" s="28" customFormat="1" x14ac:dyDescent="0.2">
      <c r="A111" s="29" t="s">
        <v>19</v>
      </c>
      <c r="B111" s="46">
        <v>0</v>
      </c>
      <c r="C111" s="46">
        <v>0</v>
      </c>
      <c r="D111" s="46">
        <v>0</v>
      </c>
      <c r="E111" s="46">
        <v>0</v>
      </c>
      <c r="F111" s="46">
        <v>0</v>
      </c>
      <c r="G111" s="46">
        <v>0</v>
      </c>
      <c r="H111" s="46">
        <v>0</v>
      </c>
      <c r="I111" s="46">
        <v>0</v>
      </c>
      <c r="J111" s="46">
        <v>0</v>
      </c>
      <c r="K111" s="46">
        <v>0</v>
      </c>
      <c r="L111" s="46">
        <v>0</v>
      </c>
      <c r="M111" s="46">
        <v>0</v>
      </c>
      <c r="N111" s="46">
        <v>0</v>
      </c>
    </row>
    <row r="112" spans="1:14" s="28" customFormat="1" x14ac:dyDescent="0.2">
      <c r="A112" s="29" t="s">
        <v>20</v>
      </c>
      <c r="B112" s="46">
        <v>0</v>
      </c>
      <c r="C112" s="46">
        <v>0</v>
      </c>
      <c r="D112" s="46">
        <v>0</v>
      </c>
      <c r="E112" s="46">
        <v>0</v>
      </c>
      <c r="F112" s="46">
        <v>0</v>
      </c>
      <c r="G112" s="46">
        <v>0</v>
      </c>
      <c r="H112" s="46">
        <v>0</v>
      </c>
      <c r="I112" s="46">
        <v>0</v>
      </c>
      <c r="J112" s="46">
        <v>0</v>
      </c>
      <c r="K112" s="46">
        <v>0</v>
      </c>
      <c r="L112" s="46">
        <v>0</v>
      </c>
      <c r="M112" s="46">
        <v>0</v>
      </c>
      <c r="N112" s="46">
        <v>0</v>
      </c>
    </row>
    <row r="113" spans="1:14" s="28" customFormat="1" x14ac:dyDescent="0.2">
      <c r="A113" s="29" t="s">
        <v>21</v>
      </c>
      <c r="B113" s="46">
        <v>0</v>
      </c>
      <c r="C113" s="46">
        <v>0</v>
      </c>
      <c r="D113" s="46">
        <v>0</v>
      </c>
      <c r="E113" s="46">
        <v>0</v>
      </c>
      <c r="F113" s="46">
        <v>0</v>
      </c>
      <c r="G113" s="46">
        <v>0</v>
      </c>
      <c r="H113" s="46">
        <v>0</v>
      </c>
      <c r="I113" s="46">
        <v>0</v>
      </c>
      <c r="J113" s="46">
        <v>0</v>
      </c>
      <c r="K113" s="46">
        <v>0</v>
      </c>
      <c r="L113" s="46">
        <v>0</v>
      </c>
      <c r="M113" s="46">
        <v>0</v>
      </c>
      <c r="N113" s="46">
        <v>0</v>
      </c>
    </row>
    <row r="114" spans="1:14" s="28" customFormat="1" ht="13.5" customHeight="1" x14ac:dyDescent="0.2">
      <c r="A114" s="29" t="s">
        <v>22</v>
      </c>
      <c r="B114" s="46">
        <v>0</v>
      </c>
      <c r="C114" s="46">
        <v>0</v>
      </c>
      <c r="D114" s="46">
        <v>0</v>
      </c>
      <c r="E114" s="46">
        <v>0</v>
      </c>
      <c r="F114" s="46">
        <v>0</v>
      </c>
      <c r="G114" s="46">
        <v>0</v>
      </c>
      <c r="H114" s="46">
        <v>0</v>
      </c>
      <c r="I114" s="46">
        <v>0</v>
      </c>
      <c r="J114" s="46">
        <v>0</v>
      </c>
      <c r="K114" s="46">
        <v>0</v>
      </c>
      <c r="L114" s="46">
        <v>0</v>
      </c>
      <c r="M114" s="46">
        <v>0</v>
      </c>
      <c r="N114" s="46">
        <v>0</v>
      </c>
    </row>
    <row r="115" spans="1:14" s="28" customFormat="1" x14ac:dyDescent="0.2">
      <c r="A115" s="29" t="s">
        <v>23</v>
      </c>
      <c r="B115" s="46">
        <v>0</v>
      </c>
      <c r="C115" s="46">
        <v>0</v>
      </c>
      <c r="D115" s="46">
        <v>0</v>
      </c>
      <c r="E115" s="46">
        <v>0</v>
      </c>
      <c r="F115" s="46">
        <v>0</v>
      </c>
      <c r="G115" s="46">
        <v>0</v>
      </c>
      <c r="H115" s="46">
        <v>0</v>
      </c>
      <c r="I115" s="46">
        <v>0</v>
      </c>
      <c r="J115" s="46">
        <v>0</v>
      </c>
      <c r="K115" s="46">
        <v>0</v>
      </c>
      <c r="L115" s="46">
        <v>0</v>
      </c>
      <c r="M115" s="46">
        <v>0</v>
      </c>
      <c r="N115" s="46">
        <v>0</v>
      </c>
    </row>
    <row r="116" spans="1:14" s="28" customFormat="1" x14ac:dyDescent="0.2">
      <c r="A116" s="29" t="s">
        <v>24</v>
      </c>
      <c r="B116" s="46">
        <v>0</v>
      </c>
      <c r="C116" s="46">
        <v>0</v>
      </c>
      <c r="D116" s="46">
        <v>0</v>
      </c>
      <c r="E116" s="46">
        <v>0</v>
      </c>
      <c r="F116" s="46">
        <v>0</v>
      </c>
      <c r="G116" s="46">
        <v>0</v>
      </c>
      <c r="H116" s="46">
        <v>0</v>
      </c>
      <c r="I116" s="46">
        <v>0</v>
      </c>
      <c r="J116" s="46">
        <v>0</v>
      </c>
      <c r="K116" s="46">
        <v>0</v>
      </c>
      <c r="L116" s="46">
        <v>0</v>
      </c>
      <c r="M116" s="46">
        <v>0</v>
      </c>
      <c r="N116" s="46">
        <v>0</v>
      </c>
    </row>
    <row r="117" spans="1:14" s="28" customFormat="1" x14ac:dyDescent="0.2">
      <c r="A117" s="29" t="s">
        <v>25</v>
      </c>
      <c r="B117" s="46">
        <v>0</v>
      </c>
      <c r="C117" s="46">
        <v>0</v>
      </c>
      <c r="D117" s="46">
        <v>0</v>
      </c>
      <c r="E117" s="46">
        <v>0</v>
      </c>
      <c r="F117" s="46">
        <v>0</v>
      </c>
      <c r="G117" s="46">
        <v>0</v>
      </c>
      <c r="H117" s="46">
        <v>0</v>
      </c>
      <c r="I117" s="46">
        <v>0</v>
      </c>
      <c r="J117" s="46">
        <v>0</v>
      </c>
      <c r="K117" s="46">
        <v>0</v>
      </c>
      <c r="L117" s="46">
        <v>0</v>
      </c>
      <c r="M117" s="46">
        <v>0</v>
      </c>
      <c r="N117" s="46">
        <v>0</v>
      </c>
    </row>
    <row r="118" spans="1:14" s="28" customFormat="1" ht="12.75" customHeight="1" x14ac:dyDescent="0.2">
      <c r="A118" s="29" t="s">
        <v>26</v>
      </c>
      <c r="B118" s="46">
        <v>0</v>
      </c>
      <c r="C118" s="46">
        <v>0</v>
      </c>
      <c r="D118" s="46">
        <v>0</v>
      </c>
      <c r="E118" s="46">
        <v>0</v>
      </c>
      <c r="F118" s="46">
        <v>0</v>
      </c>
      <c r="G118" s="46">
        <v>0</v>
      </c>
      <c r="H118" s="46">
        <v>0</v>
      </c>
      <c r="I118" s="46">
        <v>0</v>
      </c>
      <c r="J118" s="46">
        <v>0</v>
      </c>
      <c r="K118" s="46">
        <v>6</v>
      </c>
      <c r="L118" s="46">
        <v>26700</v>
      </c>
      <c r="M118" s="46">
        <v>2</v>
      </c>
      <c r="N118" s="46">
        <v>19000</v>
      </c>
    </row>
    <row r="119" spans="1:14" s="28" customFormat="1" hidden="1" x14ac:dyDescent="0.2">
      <c r="A119" s="29" t="s">
        <v>27</v>
      </c>
      <c r="B119" s="104" t="s">
        <v>372</v>
      </c>
      <c r="C119" s="105"/>
      <c r="D119" s="105"/>
      <c r="E119" s="105"/>
      <c r="F119" s="105"/>
      <c r="G119" s="105"/>
      <c r="H119" s="105"/>
      <c r="I119" s="105"/>
      <c r="J119" s="105"/>
      <c r="K119" s="105"/>
      <c r="L119" s="105"/>
      <c r="M119" s="105"/>
      <c r="N119" s="106"/>
    </row>
    <row r="120" spans="1:14" s="28" customFormat="1" x14ac:dyDescent="0.2">
      <c r="A120" s="29" t="s">
        <v>28</v>
      </c>
      <c r="B120" s="46">
        <v>0</v>
      </c>
      <c r="C120" s="46">
        <v>0</v>
      </c>
      <c r="D120" s="46">
        <v>0</v>
      </c>
      <c r="E120" s="46">
        <v>0</v>
      </c>
      <c r="F120" s="46">
        <v>0</v>
      </c>
      <c r="G120" s="46">
        <v>0</v>
      </c>
      <c r="H120" s="46">
        <v>0</v>
      </c>
      <c r="I120" s="46">
        <v>0</v>
      </c>
      <c r="J120" s="46">
        <v>0</v>
      </c>
      <c r="K120" s="46">
        <v>0</v>
      </c>
      <c r="L120" s="46">
        <v>0</v>
      </c>
      <c r="M120" s="46">
        <v>0</v>
      </c>
      <c r="N120" s="46">
        <v>0</v>
      </c>
    </row>
    <row r="121" spans="1:14" s="28" customFormat="1" x14ac:dyDescent="0.2">
      <c r="A121" s="29" t="s">
        <v>29</v>
      </c>
      <c r="B121" s="46">
        <v>0</v>
      </c>
      <c r="C121" s="46">
        <v>0</v>
      </c>
      <c r="D121" s="46">
        <v>0</v>
      </c>
      <c r="E121" s="46">
        <v>0</v>
      </c>
      <c r="F121" s="46">
        <v>0</v>
      </c>
      <c r="G121" s="46">
        <v>0</v>
      </c>
      <c r="H121" s="46">
        <v>0</v>
      </c>
      <c r="I121" s="46">
        <v>0</v>
      </c>
      <c r="J121" s="46">
        <v>0</v>
      </c>
      <c r="K121" s="46">
        <v>0</v>
      </c>
      <c r="L121" s="46">
        <v>0</v>
      </c>
      <c r="M121" s="46">
        <v>0</v>
      </c>
      <c r="N121" s="46">
        <v>0</v>
      </c>
    </row>
    <row r="122" spans="1:14" s="28" customFormat="1" x14ac:dyDescent="0.2">
      <c r="A122" s="29" t="s">
        <v>30</v>
      </c>
      <c r="B122" s="46">
        <v>0</v>
      </c>
      <c r="C122" s="46">
        <v>0</v>
      </c>
      <c r="D122" s="46">
        <v>0</v>
      </c>
      <c r="E122" s="46">
        <v>0</v>
      </c>
      <c r="F122" s="46">
        <v>0</v>
      </c>
      <c r="G122" s="46">
        <v>0</v>
      </c>
      <c r="H122" s="46">
        <v>0</v>
      </c>
      <c r="I122" s="46">
        <v>0</v>
      </c>
      <c r="J122" s="46">
        <v>0</v>
      </c>
      <c r="K122" s="46">
        <v>0</v>
      </c>
      <c r="L122" s="46">
        <v>0</v>
      </c>
      <c r="M122" s="46">
        <v>0</v>
      </c>
      <c r="N122" s="46">
        <v>0</v>
      </c>
    </row>
    <row r="123" spans="1:14" s="28" customFormat="1" x14ac:dyDescent="0.2">
      <c r="A123" s="29" t="s">
        <v>31</v>
      </c>
      <c r="B123" s="46">
        <v>0</v>
      </c>
      <c r="C123" s="46">
        <v>0</v>
      </c>
      <c r="D123" s="46">
        <v>0</v>
      </c>
      <c r="E123" s="46">
        <v>0</v>
      </c>
      <c r="F123" s="46">
        <v>0</v>
      </c>
      <c r="G123" s="46">
        <v>0</v>
      </c>
      <c r="H123" s="46">
        <v>0</v>
      </c>
      <c r="I123" s="46">
        <v>0</v>
      </c>
      <c r="J123" s="46">
        <v>0</v>
      </c>
      <c r="K123" s="46">
        <v>0</v>
      </c>
      <c r="L123" s="46">
        <v>0</v>
      </c>
      <c r="M123" s="46">
        <v>0</v>
      </c>
      <c r="N123" s="46">
        <v>0</v>
      </c>
    </row>
    <row r="124" spans="1:14" s="28" customFormat="1" x14ac:dyDescent="0.2">
      <c r="A124" s="38" t="s">
        <v>32</v>
      </c>
      <c r="B124" s="46">
        <v>0</v>
      </c>
      <c r="C124" s="46">
        <v>0</v>
      </c>
      <c r="D124" s="46">
        <v>0</v>
      </c>
      <c r="E124" s="46">
        <v>0</v>
      </c>
      <c r="F124" s="46">
        <v>0</v>
      </c>
      <c r="G124" s="46">
        <v>0</v>
      </c>
      <c r="H124" s="46">
        <v>0</v>
      </c>
      <c r="I124" s="46">
        <v>0</v>
      </c>
      <c r="J124" s="46">
        <v>0</v>
      </c>
      <c r="K124" s="46">
        <v>8</v>
      </c>
      <c r="L124" s="46">
        <v>15020</v>
      </c>
      <c r="M124" s="46">
        <v>0</v>
      </c>
      <c r="N124" s="46">
        <v>0</v>
      </c>
    </row>
    <row r="125" spans="1:14" s="28" customFormat="1" x14ac:dyDescent="0.25">
      <c r="A125" s="73" t="s">
        <v>33</v>
      </c>
      <c r="B125" s="46">
        <v>0</v>
      </c>
      <c r="C125" s="46">
        <v>0</v>
      </c>
      <c r="D125" s="46">
        <v>0</v>
      </c>
      <c r="E125" s="46">
        <v>0</v>
      </c>
      <c r="F125" s="46">
        <v>0</v>
      </c>
      <c r="G125" s="46">
        <v>0</v>
      </c>
      <c r="H125" s="46">
        <v>0</v>
      </c>
      <c r="I125" s="46">
        <v>0</v>
      </c>
      <c r="J125" s="46">
        <v>0</v>
      </c>
      <c r="K125" s="46">
        <v>0</v>
      </c>
      <c r="L125" s="46">
        <v>0</v>
      </c>
      <c r="M125" s="46">
        <v>0</v>
      </c>
      <c r="N125" s="46">
        <v>0</v>
      </c>
    </row>
    <row r="126" spans="1:14" s="28" customFormat="1" x14ac:dyDescent="0.2">
      <c r="A126" s="29" t="s">
        <v>34</v>
      </c>
      <c r="B126" s="46">
        <v>0</v>
      </c>
      <c r="C126" s="46">
        <v>0</v>
      </c>
      <c r="D126" s="46">
        <v>0</v>
      </c>
      <c r="E126" s="46">
        <v>0</v>
      </c>
      <c r="F126" s="46">
        <v>0</v>
      </c>
      <c r="G126" s="46">
        <v>0</v>
      </c>
      <c r="H126" s="46">
        <v>0</v>
      </c>
      <c r="I126" s="46">
        <v>0</v>
      </c>
      <c r="J126" s="46">
        <v>0</v>
      </c>
      <c r="K126" s="46">
        <v>0</v>
      </c>
      <c r="L126" s="46">
        <v>0</v>
      </c>
      <c r="M126" s="46">
        <v>0</v>
      </c>
      <c r="N126" s="46">
        <v>0</v>
      </c>
    </row>
    <row r="127" spans="1:14" s="28" customFormat="1" x14ac:dyDescent="0.25">
      <c r="A127" s="73" t="s">
        <v>35</v>
      </c>
      <c r="B127" s="46">
        <v>0</v>
      </c>
      <c r="C127" s="46">
        <v>0</v>
      </c>
      <c r="D127" s="46">
        <v>0</v>
      </c>
      <c r="E127" s="46">
        <v>0</v>
      </c>
      <c r="F127" s="46">
        <v>0</v>
      </c>
      <c r="G127" s="46">
        <v>0</v>
      </c>
      <c r="H127" s="46">
        <v>0</v>
      </c>
      <c r="I127" s="46">
        <v>0</v>
      </c>
      <c r="J127" s="46">
        <v>0</v>
      </c>
      <c r="K127" s="46">
        <v>0</v>
      </c>
      <c r="L127" s="46">
        <v>0</v>
      </c>
      <c r="M127" s="46">
        <v>0</v>
      </c>
      <c r="N127" s="46">
        <v>0</v>
      </c>
    </row>
    <row r="128" spans="1:14" s="28" customFormat="1" x14ac:dyDescent="0.2">
      <c r="A128" s="29" t="s">
        <v>36</v>
      </c>
      <c r="B128" s="46">
        <v>0</v>
      </c>
      <c r="C128" s="46">
        <v>0</v>
      </c>
      <c r="D128" s="46">
        <v>0</v>
      </c>
      <c r="E128" s="46">
        <v>0</v>
      </c>
      <c r="F128" s="46">
        <v>0</v>
      </c>
      <c r="G128" s="46">
        <v>0</v>
      </c>
      <c r="H128" s="46">
        <v>0</v>
      </c>
      <c r="I128" s="46">
        <v>0</v>
      </c>
      <c r="J128" s="46">
        <v>0</v>
      </c>
      <c r="K128" s="46">
        <v>0</v>
      </c>
      <c r="L128" s="46">
        <v>0</v>
      </c>
      <c r="M128" s="46">
        <v>0</v>
      </c>
      <c r="N128" s="46">
        <v>0</v>
      </c>
    </row>
    <row r="129" spans="1:14" s="28" customFormat="1" x14ac:dyDescent="0.2">
      <c r="A129" s="29" t="s">
        <v>37</v>
      </c>
      <c r="B129" s="46">
        <v>0</v>
      </c>
      <c r="C129" s="46">
        <v>0</v>
      </c>
      <c r="D129" s="46">
        <v>0</v>
      </c>
      <c r="E129" s="46">
        <v>0</v>
      </c>
      <c r="F129" s="46">
        <v>0</v>
      </c>
      <c r="G129" s="46">
        <v>0</v>
      </c>
      <c r="H129" s="46">
        <v>0</v>
      </c>
      <c r="I129" s="46">
        <v>0</v>
      </c>
      <c r="J129" s="46">
        <v>0</v>
      </c>
      <c r="K129" s="46">
        <v>0</v>
      </c>
      <c r="L129" s="46">
        <v>0</v>
      </c>
      <c r="M129" s="46">
        <v>0</v>
      </c>
      <c r="N129" s="46">
        <v>0</v>
      </c>
    </row>
    <row r="130" spans="1:14" x14ac:dyDescent="0.25">
      <c r="A130" s="9" t="s">
        <v>112</v>
      </c>
      <c r="B130" s="10">
        <f>SUM(B11:B129)</f>
        <v>34</v>
      </c>
      <c r="C130" s="10">
        <f t="shared" ref="C130:N130" si="0">SUM(C11:C129)</f>
        <v>0</v>
      </c>
      <c r="D130" s="10">
        <f t="shared" si="0"/>
        <v>34</v>
      </c>
      <c r="E130" s="10">
        <f t="shared" si="0"/>
        <v>0</v>
      </c>
      <c r="F130" s="10">
        <f t="shared" si="0"/>
        <v>0</v>
      </c>
      <c r="G130" s="10">
        <f t="shared" si="0"/>
        <v>4</v>
      </c>
      <c r="H130" s="10">
        <f t="shared" si="0"/>
        <v>62690</v>
      </c>
      <c r="I130" s="10">
        <f>SUM(I11:I129)</f>
        <v>3</v>
      </c>
      <c r="J130" s="10">
        <f t="shared" si="0"/>
        <v>51328</v>
      </c>
      <c r="K130" s="10">
        <f t="shared" si="0"/>
        <v>85</v>
      </c>
      <c r="L130" s="10">
        <f t="shared" si="0"/>
        <v>324476.02</v>
      </c>
      <c r="M130" s="10">
        <f t="shared" si="0"/>
        <v>122</v>
      </c>
      <c r="N130" s="10">
        <f t="shared" si="0"/>
        <v>1527795.44</v>
      </c>
    </row>
    <row r="131" spans="1:14" hidden="1" x14ac:dyDescent="0.25">
      <c r="E131" s="15"/>
    </row>
  </sheetData>
  <mergeCells count="36">
    <mergeCell ref="B101:N101"/>
    <mergeCell ref="B108:N108"/>
    <mergeCell ref="B119:N119"/>
    <mergeCell ref="B28:N28"/>
    <mergeCell ref="B50:N50"/>
    <mergeCell ref="B55:N55"/>
    <mergeCell ref="B58:N58"/>
    <mergeCell ref="B67:N67"/>
    <mergeCell ref="K9:L9"/>
    <mergeCell ref="M3:N3"/>
    <mergeCell ref="M9:N9"/>
    <mergeCell ref="I9:J9"/>
    <mergeCell ref="B9:D9"/>
    <mergeCell ref="E9:F9"/>
    <mergeCell ref="G3:H3"/>
    <mergeCell ref="G9:H9"/>
    <mergeCell ref="E3:F3"/>
    <mergeCell ref="I3:J3"/>
    <mergeCell ref="K3:L3"/>
    <mergeCell ref="G4:G8"/>
    <mergeCell ref="C4:D4"/>
    <mergeCell ref="A2:A8"/>
    <mergeCell ref="M4:M8"/>
    <mergeCell ref="N4:N8"/>
    <mergeCell ref="C5:C8"/>
    <mergeCell ref="D5:D8"/>
    <mergeCell ref="B4:B8"/>
    <mergeCell ref="H4:H8"/>
    <mergeCell ref="I4:I8"/>
    <mergeCell ref="J4:J8"/>
    <mergeCell ref="K4:K8"/>
    <mergeCell ref="L4:L8"/>
    <mergeCell ref="E4:E8"/>
    <mergeCell ref="B3:D3"/>
    <mergeCell ref="F4:F8"/>
    <mergeCell ref="B2:N2"/>
  </mergeCells>
  <pageMargins left="0.31496062992125984" right="0.31496062992125984" top="0.35433070866141736" bottom="0.35433070866141736" header="0.31496062992125984" footer="0.31496062992125984"/>
  <pageSetup paperSize="8"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6"/>
  <dimension ref="A1:R130"/>
  <sheetViews>
    <sheetView zoomScale="110" zoomScaleNormal="110" workbookViewId="0">
      <pane xSplit="1" ySplit="7" topLeftCell="B8" activePane="bottomRight" state="frozenSplit"/>
      <selection pane="topRight" activeCell="B1" sqref="B1"/>
      <selection pane="bottomLeft" activeCell="A7" sqref="A7"/>
      <selection pane="bottomRight" activeCell="B129" sqref="B129:R129"/>
    </sheetView>
  </sheetViews>
  <sheetFormatPr defaultColWidth="0" defaultRowHeight="12.75" zeroHeight="1" x14ac:dyDescent="0.25"/>
  <cols>
    <col min="1" max="1" width="22.7109375" style="2" customWidth="1"/>
    <col min="2" max="2" width="10.28515625" style="2" customWidth="1"/>
    <col min="3" max="3" width="10.85546875" style="2" customWidth="1"/>
    <col min="4" max="5" width="9.5703125" style="16" customWidth="1"/>
    <col min="6" max="6" width="10.42578125" style="2" customWidth="1"/>
    <col min="7" max="7" width="13" style="16" customWidth="1"/>
    <col min="8" max="8" width="11.140625" style="2" customWidth="1"/>
    <col min="9" max="9" width="13" style="2" customWidth="1"/>
    <col min="10" max="11" width="14.7109375" style="2" customWidth="1"/>
    <col min="12" max="12" width="17" style="2" customWidth="1"/>
    <col min="13" max="13" width="12.7109375" style="2" customWidth="1"/>
    <col min="14" max="14" width="10" style="2" customWidth="1"/>
    <col min="15" max="15" width="9.42578125" style="2" customWidth="1"/>
    <col min="16" max="16" width="10.85546875" style="2" customWidth="1"/>
    <col min="17" max="17" width="11.7109375" style="2" customWidth="1"/>
    <col min="18" max="18" width="13.5703125" style="16" customWidth="1"/>
    <col min="19" max="16384" width="9.140625" style="2" hidden="1"/>
  </cols>
  <sheetData>
    <row r="1" spans="1:18" ht="15" x14ac:dyDescent="0.25">
      <c r="A1" s="4" t="s">
        <v>233</v>
      </c>
    </row>
    <row r="2" spans="1:18" ht="15.75" x14ac:dyDescent="0.25">
      <c r="A2" s="127" t="s">
        <v>3</v>
      </c>
      <c r="B2" s="130" t="s">
        <v>234</v>
      </c>
      <c r="C2" s="130"/>
      <c r="D2" s="130"/>
      <c r="E2" s="130"/>
      <c r="F2" s="130"/>
      <c r="G2" s="130"/>
      <c r="H2" s="130"/>
      <c r="I2" s="130"/>
      <c r="J2" s="130"/>
      <c r="K2" s="130"/>
      <c r="L2" s="130"/>
      <c r="M2" s="130"/>
      <c r="N2" s="130"/>
      <c r="O2" s="130"/>
      <c r="P2" s="130"/>
      <c r="Q2" s="130"/>
      <c r="R2" s="130"/>
    </row>
    <row r="3" spans="1:18" ht="27.75" customHeight="1" x14ac:dyDescent="0.25">
      <c r="A3" s="127"/>
      <c r="B3" s="145" t="s">
        <v>138</v>
      </c>
      <c r="C3" s="145" t="s">
        <v>137</v>
      </c>
      <c r="D3" s="156" t="s">
        <v>236</v>
      </c>
      <c r="E3" s="156" t="s">
        <v>249</v>
      </c>
      <c r="F3" s="145" t="s">
        <v>235</v>
      </c>
      <c r="G3" s="156" t="s">
        <v>237</v>
      </c>
      <c r="H3" s="96" t="s">
        <v>266</v>
      </c>
      <c r="I3" s="101" t="s">
        <v>238</v>
      </c>
      <c r="J3" s="102"/>
      <c r="K3" s="102"/>
      <c r="L3" s="103"/>
      <c r="M3" s="112" t="s">
        <v>242</v>
      </c>
      <c r="N3" s="113"/>
      <c r="O3" s="113"/>
      <c r="P3" s="113"/>
      <c r="Q3" s="113"/>
      <c r="R3" s="153" t="s">
        <v>267</v>
      </c>
    </row>
    <row r="4" spans="1:18" ht="15.75" customHeight="1" x14ac:dyDescent="0.25">
      <c r="A4" s="127"/>
      <c r="B4" s="146"/>
      <c r="C4" s="146"/>
      <c r="D4" s="157"/>
      <c r="E4" s="157"/>
      <c r="F4" s="146"/>
      <c r="G4" s="157"/>
      <c r="H4" s="97"/>
      <c r="I4" s="96" t="s">
        <v>149</v>
      </c>
      <c r="J4" s="101" t="s">
        <v>239</v>
      </c>
      <c r="K4" s="102"/>
      <c r="L4" s="103"/>
      <c r="M4" s="115" t="s">
        <v>149</v>
      </c>
      <c r="N4" s="112" t="s">
        <v>243</v>
      </c>
      <c r="O4" s="113"/>
      <c r="P4" s="113"/>
      <c r="Q4" s="114"/>
      <c r="R4" s="154"/>
    </row>
    <row r="5" spans="1:18" ht="62.25" customHeight="1" x14ac:dyDescent="0.25">
      <c r="A5" s="127"/>
      <c r="B5" s="147"/>
      <c r="C5" s="147"/>
      <c r="D5" s="158"/>
      <c r="E5" s="158"/>
      <c r="F5" s="147"/>
      <c r="G5" s="158"/>
      <c r="H5" s="98"/>
      <c r="I5" s="98"/>
      <c r="J5" s="6" t="s">
        <v>164</v>
      </c>
      <c r="K5" s="6" t="s">
        <v>165</v>
      </c>
      <c r="L5" s="6" t="s">
        <v>118</v>
      </c>
      <c r="M5" s="116"/>
      <c r="N5" s="25" t="s">
        <v>244</v>
      </c>
      <c r="O5" s="25" t="s">
        <v>245</v>
      </c>
      <c r="P5" s="25" t="s">
        <v>246</v>
      </c>
      <c r="Q5" s="25" t="s">
        <v>247</v>
      </c>
      <c r="R5" s="155"/>
    </row>
    <row r="6" spans="1:18" ht="23.25" customHeight="1" x14ac:dyDescent="0.25">
      <c r="A6" s="7" t="s">
        <v>116</v>
      </c>
      <c r="B6" s="107" t="s">
        <v>248</v>
      </c>
      <c r="C6" s="108"/>
      <c r="D6" s="108"/>
      <c r="E6" s="108"/>
      <c r="F6" s="108"/>
      <c r="G6" s="108"/>
      <c r="H6" s="109"/>
      <c r="I6" s="6"/>
      <c r="J6" s="6" t="s">
        <v>240</v>
      </c>
      <c r="K6" s="6" t="s">
        <v>241</v>
      </c>
      <c r="L6" s="6" t="s">
        <v>139</v>
      </c>
      <c r="M6" s="107"/>
      <c r="N6" s="108"/>
      <c r="O6" s="108"/>
      <c r="P6" s="108"/>
      <c r="Q6" s="109"/>
      <c r="R6" s="49"/>
    </row>
    <row r="7" spans="1:18" s="1" customFormat="1" ht="10.5" x14ac:dyDescent="0.25">
      <c r="A7" s="17"/>
      <c r="B7" s="19">
        <v>580</v>
      </c>
      <c r="C7" s="19">
        <v>590</v>
      </c>
      <c r="D7" s="20">
        <v>600</v>
      </c>
      <c r="E7" s="19">
        <v>610</v>
      </c>
      <c r="F7" s="19">
        <v>620</v>
      </c>
      <c r="G7" s="20">
        <v>630</v>
      </c>
      <c r="H7" s="19">
        <v>640</v>
      </c>
      <c r="I7" s="19">
        <v>650</v>
      </c>
      <c r="J7" s="19">
        <v>651</v>
      </c>
      <c r="K7" s="19">
        <v>652</v>
      </c>
      <c r="L7" s="19">
        <v>653</v>
      </c>
      <c r="M7" s="19">
        <v>660</v>
      </c>
      <c r="N7" s="23">
        <v>661</v>
      </c>
      <c r="O7" s="19">
        <v>662</v>
      </c>
      <c r="P7" s="19">
        <v>663</v>
      </c>
      <c r="Q7" s="23">
        <v>664</v>
      </c>
      <c r="R7" s="20">
        <v>670</v>
      </c>
    </row>
    <row r="8" spans="1:18" s="28" customFormat="1" ht="15" customHeight="1" x14ac:dyDescent="0.2">
      <c r="A8" s="35" t="s">
        <v>254</v>
      </c>
      <c r="B8" s="45">
        <v>17</v>
      </c>
      <c r="C8" s="46">
        <v>1482</v>
      </c>
      <c r="D8" s="46">
        <v>73090</v>
      </c>
      <c r="E8" s="46">
        <v>45324</v>
      </c>
      <c r="F8" s="46">
        <v>267</v>
      </c>
      <c r="G8" s="39" t="s">
        <v>346</v>
      </c>
      <c r="H8" s="39" t="s">
        <v>282</v>
      </c>
      <c r="I8" s="46">
        <v>329</v>
      </c>
      <c r="J8" s="46">
        <v>88</v>
      </c>
      <c r="K8" s="46">
        <v>0</v>
      </c>
      <c r="L8" s="46">
        <v>241</v>
      </c>
      <c r="M8" s="46">
        <v>2486</v>
      </c>
      <c r="N8" s="46">
        <v>0</v>
      </c>
      <c r="O8" s="46">
        <v>0</v>
      </c>
      <c r="P8" s="46">
        <v>0</v>
      </c>
      <c r="Q8" s="45">
        <v>0</v>
      </c>
      <c r="R8" s="51">
        <v>1302487</v>
      </c>
    </row>
    <row r="9" spans="1:18" s="28" customFormat="1" ht="15" customHeight="1" x14ac:dyDescent="0.2">
      <c r="A9" s="35" t="s">
        <v>255</v>
      </c>
      <c r="B9" s="45">
        <v>1</v>
      </c>
      <c r="C9" s="46">
        <v>24</v>
      </c>
      <c r="D9" s="39" t="s">
        <v>330</v>
      </c>
      <c r="E9" s="39" t="s">
        <v>331</v>
      </c>
      <c r="F9" s="46">
        <v>60</v>
      </c>
      <c r="G9" s="39" t="s">
        <v>332</v>
      </c>
      <c r="H9" s="39">
        <v>0.28000000000000003</v>
      </c>
      <c r="I9" s="46">
        <v>27</v>
      </c>
      <c r="J9" s="46">
        <v>2</v>
      </c>
      <c r="K9" s="46">
        <v>0</v>
      </c>
      <c r="L9" s="46">
        <v>25</v>
      </c>
      <c r="M9" s="46">
        <v>277</v>
      </c>
      <c r="N9" s="46">
        <v>28</v>
      </c>
      <c r="O9" s="46">
        <v>190</v>
      </c>
      <c r="P9" s="46">
        <v>55</v>
      </c>
      <c r="Q9" s="45">
        <v>4</v>
      </c>
      <c r="R9" s="51">
        <v>119083.99</v>
      </c>
    </row>
    <row r="10" spans="1:18" s="28" customFormat="1" ht="15" customHeight="1" x14ac:dyDescent="0.2">
      <c r="A10" s="35" t="s">
        <v>256</v>
      </c>
      <c r="B10" s="45">
        <v>1</v>
      </c>
      <c r="C10" s="46">
        <v>94</v>
      </c>
      <c r="D10" s="46">
        <v>2784</v>
      </c>
      <c r="E10" s="46">
        <v>1681</v>
      </c>
      <c r="F10" s="46">
        <v>10</v>
      </c>
      <c r="G10" s="39" t="s">
        <v>354</v>
      </c>
      <c r="H10" s="39" t="s">
        <v>272</v>
      </c>
      <c r="I10" s="46">
        <v>21</v>
      </c>
      <c r="J10" s="46">
        <v>0</v>
      </c>
      <c r="K10" s="46">
        <v>3</v>
      </c>
      <c r="L10" s="45">
        <v>18</v>
      </c>
      <c r="M10" s="46">
        <v>132</v>
      </c>
      <c r="N10" s="45">
        <v>39</v>
      </c>
      <c r="O10" s="46">
        <v>35</v>
      </c>
      <c r="P10" s="46">
        <v>50</v>
      </c>
      <c r="Q10" s="46">
        <v>8</v>
      </c>
      <c r="R10" s="51">
        <v>20022.29</v>
      </c>
    </row>
    <row r="11" spans="1:18" s="28" customFormat="1" ht="15.75" customHeight="1" x14ac:dyDescent="0.2">
      <c r="A11" s="35" t="s">
        <v>257</v>
      </c>
      <c r="B11" s="46">
        <v>3</v>
      </c>
      <c r="C11" s="46">
        <v>58</v>
      </c>
      <c r="D11" s="39" t="s">
        <v>357</v>
      </c>
      <c r="E11" s="39" t="s">
        <v>358</v>
      </c>
      <c r="F11" s="46">
        <v>29</v>
      </c>
      <c r="G11" s="39" t="s">
        <v>359</v>
      </c>
      <c r="H11" s="39" t="s">
        <v>275</v>
      </c>
      <c r="I11" s="46">
        <v>6</v>
      </c>
      <c r="J11" s="46">
        <v>1</v>
      </c>
      <c r="K11" s="46">
        <v>0</v>
      </c>
      <c r="L11" s="46">
        <v>5</v>
      </c>
      <c r="M11" s="46">
        <v>186</v>
      </c>
      <c r="N11" s="46">
        <v>25</v>
      </c>
      <c r="O11" s="46">
        <v>75</v>
      </c>
      <c r="P11" s="46">
        <v>19</v>
      </c>
      <c r="Q11" s="46">
        <v>3</v>
      </c>
      <c r="R11" s="51">
        <v>36574</v>
      </c>
    </row>
    <row r="12" spans="1:18" s="28" customFormat="1" ht="15" customHeight="1" x14ac:dyDescent="0.2">
      <c r="A12" s="35" t="s">
        <v>258</v>
      </c>
      <c r="B12" s="45">
        <v>1</v>
      </c>
      <c r="C12" s="46">
        <v>20</v>
      </c>
      <c r="D12" s="46">
        <v>384</v>
      </c>
      <c r="E12" s="46">
        <v>370.94</v>
      </c>
      <c r="F12" s="46">
        <v>95</v>
      </c>
      <c r="G12" s="39" t="s">
        <v>368</v>
      </c>
      <c r="H12" s="39" t="s">
        <v>276</v>
      </c>
      <c r="I12" s="46">
        <v>23</v>
      </c>
      <c r="J12" s="46">
        <v>0</v>
      </c>
      <c r="K12" s="46">
        <v>0</v>
      </c>
      <c r="L12" s="46">
        <v>13</v>
      </c>
      <c r="M12" s="46">
        <v>269</v>
      </c>
      <c r="N12" s="46">
        <v>28</v>
      </c>
      <c r="O12" s="46">
        <v>113</v>
      </c>
      <c r="P12" s="46">
        <v>19</v>
      </c>
      <c r="Q12" s="46">
        <v>3</v>
      </c>
      <c r="R12" s="51">
        <v>126456.63</v>
      </c>
    </row>
    <row r="13" spans="1:18" s="28" customFormat="1" ht="15" customHeight="1" x14ac:dyDescent="0.2">
      <c r="A13" s="35" t="s">
        <v>259</v>
      </c>
      <c r="B13" s="45">
        <v>5</v>
      </c>
      <c r="C13" s="46">
        <v>567</v>
      </c>
      <c r="D13" s="46">
        <v>24389</v>
      </c>
      <c r="E13" s="46">
        <v>15784</v>
      </c>
      <c r="F13" s="46">
        <v>0</v>
      </c>
      <c r="G13" s="39">
        <v>0</v>
      </c>
      <c r="H13" s="39">
        <v>0.11</v>
      </c>
      <c r="I13" s="46">
        <v>48</v>
      </c>
      <c r="J13" s="46">
        <v>16</v>
      </c>
      <c r="K13" s="46">
        <v>3</v>
      </c>
      <c r="L13" s="46">
        <v>29</v>
      </c>
      <c r="M13" s="46">
        <v>694</v>
      </c>
      <c r="N13" s="46">
        <v>339</v>
      </c>
      <c r="O13" s="46">
        <v>70</v>
      </c>
      <c r="P13" s="46">
        <v>268</v>
      </c>
      <c r="Q13" s="46">
        <v>2</v>
      </c>
      <c r="R13" s="51">
        <v>725336</v>
      </c>
    </row>
    <row r="14" spans="1:18" s="28" customFormat="1" ht="15" customHeight="1" x14ac:dyDescent="0.2">
      <c r="A14" s="35" t="s">
        <v>260</v>
      </c>
      <c r="B14" s="45">
        <v>0</v>
      </c>
      <c r="C14" s="46">
        <v>0</v>
      </c>
      <c r="D14" s="46">
        <v>0</v>
      </c>
      <c r="E14" s="46">
        <v>0</v>
      </c>
      <c r="F14" s="46">
        <v>0</v>
      </c>
      <c r="G14" s="39">
        <v>0</v>
      </c>
      <c r="H14" s="39" t="s">
        <v>269</v>
      </c>
      <c r="I14" s="46">
        <v>0</v>
      </c>
      <c r="J14" s="46">
        <v>0</v>
      </c>
      <c r="K14" s="46">
        <v>0</v>
      </c>
      <c r="L14" s="46">
        <v>0</v>
      </c>
      <c r="M14" s="46">
        <v>0</v>
      </c>
      <c r="N14" s="46">
        <v>0</v>
      </c>
      <c r="O14" s="46">
        <v>0</v>
      </c>
      <c r="P14" s="46">
        <v>0</v>
      </c>
      <c r="Q14" s="46">
        <v>0</v>
      </c>
      <c r="R14" s="51" t="s">
        <v>276</v>
      </c>
    </row>
    <row r="15" spans="1:18" s="28" customFormat="1" ht="15" customHeight="1" x14ac:dyDescent="0.2">
      <c r="A15" s="35" t="s">
        <v>261</v>
      </c>
      <c r="B15" s="45">
        <v>1</v>
      </c>
      <c r="C15" s="46">
        <v>89</v>
      </c>
      <c r="D15" s="46">
        <v>5437</v>
      </c>
      <c r="E15" s="46">
        <v>2154</v>
      </c>
      <c r="F15" s="46">
        <v>18</v>
      </c>
      <c r="G15" s="39" t="s">
        <v>333</v>
      </c>
      <c r="H15" s="39">
        <v>0.41</v>
      </c>
      <c r="I15" s="46">
        <v>21</v>
      </c>
      <c r="J15" s="46">
        <v>21</v>
      </c>
      <c r="K15" s="46">
        <v>0</v>
      </c>
      <c r="L15" s="46">
        <v>0</v>
      </c>
      <c r="M15" s="46">
        <v>130</v>
      </c>
      <c r="N15" s="46">
        <v>21</v>
      </c>
      <c r="O15" s="46">
        <v>81</v>
      </c>
      <c r="P15" s="46">
        <v>26</v>
      </c>
      <c r="Q15" s="46">
        <v>2</v>
      </c>
      <c r="R15" s="51">
        <v>67065</v>
      </c>
    </row>
    <row r="16" spans="1:18" s="28" customFormat="1" ht="15" customHeight="1" x14ac:dyDescent="0.2">
      <c r="A16" s="35" t="s">
        <v>262</v>
      </c>
      <c r="B16" s="45">
        <v>0</v>
      </c>
      <c r="C16" s="46">
        <v>0</v>
      </c>
      <c r="D16" s="46">
        <v>0</v>
      </c>
      <c r="E16" s="46">
        <v>0</v>
      </c>
      <c r="F16" s="46">
        <v>59</v>
      </c>
      <c r="G16" s="39" t="s">
        <v>302</v>
      </c>
      <c r="H16" s="39" t="s">
        <v>303</v>
      </c>
      <c r="I16" s="46">
        <v>138</v>
      </c>
      <c r="J16" s="46">
        <v>138</v>
      </c>
      <c r="K16" s="46">
        <v>0</v>
      </c>
      <c r="L16" s="46">
        <v>0</v>
      </c>
      <c r="M16" s="46">
        <v>138</v>
      </c>
      <c r="N16" s="46">
        <v>57</v>
      </c>
      <c r="O16" s="46">
        <v>42</v>
      </c>
      <c r="P16" s="46">
        <v>39</v>
      </c>
      <c r="Q16" s="46">
        <v>0</v>
      </c>
      <c r="R16" s="51">
        <v>10065.67</v>
      </c>
    </row>
    <row r="17" spans="1:18" s="28" customFormat="1" ht="15" customHeight="1" x14ac:dyDescent="0.2">
      <c r="A17" s="35" t="s">
        <v>4</v>
      </c>
      <c r="B17" s="46">
        <v>0</v>
      </c>
      <c r="C17" s="46">
        <v>0</v>
      </c>
      <c r="D17" s="46">
        <v>0</v>
      </c>
      <c r="E17" s="46">
        <v>0</v>
      </c>
      <c r="F17" s="46">
        <v>4</v>
      </c>
      <c r="G17" s="39">
        <v>145.91999999999999</v>
      </c>
      <c r="H17" s="39">
        <v>0.13</v>
      </c>
      <c r="I17" s="46">
        <v>0</v>
      </c>
      <c r="J17" s="46">
        <v>0</v>
      </c>
      <c r="K17" s="46">
        <v>0</v>
      </c>
      <c r="L17" s="46">
        <v>0</v>
      </c>
      <c r="M17" s="46">
        <v>13</v>
      </c>
      <c r="N17" s="46">
        <v>3</v>
      </c>
      <c r="O17" s="46">
        <v>2</v>
      </c>
      <c r="P17" s="46">
        <v>2</v>
      </c>
      <c r="Q17" s="46">
        <v>1</v>
      </c>
      <c r="R17" s="51" t="s">
        <v>276</v>
      </c>
    </row>
    <row r="18" spans="1:18" s="28" customFormat="1" x14ac:dyDescent="0.2">
      <c r="A18" s="35" t="s">
        <v>5</v>
      </c>
      <c r="B18" s="46">
        <v>1</v>
      </c>
      <c r="C18" s="46">
        <v>17</v>
      </c>
      <c r="D18" s="46">
        <v>484</v>
      </c>
      <c r="E18" s="46">
        <v>255</v>
      </c>
      <c r="F18" s="46">
        <v>1</v>
      </c>
      <c r="G18" s="39">
        <v>59</v>
      </c>
      <c r="H18" s="39">
        <v>0.04</v>
      </c>
      <c r="I18" s="46">
        <v>0</v>
      </c>
      <c r="J18" s="46">
        <v>0</v>
      </c>
      <c r="K18" s="46">
        <v>0</v>
      </c>
      <c r="L18" s="46">
        <v>0</v>
      </c>
      <c r="M18" s="46">
        <v>15</v>
      </c>
      <c r="N18" s="46">
        <v>3</v>
      </c>
      <c r="O18" s="46">
        <v>2</v>
      </c>
      <c r="P18" s="46">
        <v>2</v>
      </c>
      <c r="Q18" s="46">
        <v>0</v>
      </c>
      <c r="R18" s="51">
        <v>21726</v>
      </c>
    </row>
    <row r="19" spans="1:18" s="28" customFormat="1" x14ac:dyDescent="0.2">
      <c r="A19" s="35" t="s">
        <v>6</v>
      </c>
      <c r="B19" s="46">
        <v>0</v>
      </c>
      <c r="C19" s="46">
        <v>0</v>
      </c>
      <c r="D19" s="46">
        <v>0</v>
      </c>
      <c r="E19" s="46">
        <v>0</v>
      </c>
      <c r="F19" s="46">
        <v>64</v>
      </c>
      <c r="G19" s="39" t="s">
        <v>335</v>
      </c>
      <c r="H19" s="39" t="s">
        <v>269</v>
      </c>
      <c r="I19" s="46">
        <v>3</v>
      </c>
      <c r="J19" s="46">
        <v>0</v>
      </c>
      <c r="K19" s="46">
        <v>0</v>
      </c>
      <c r="L19" s="46">
        <v>3</v>
      </c>
      <c r="M19" s="46">
        <v>65</v>
      </c>
      <c r="N19" s="46">
        <v>8</v>
      </c>
      <c r="O19" s="46">
        <v>12</v>
      </c>
      <c r="P19" s="46">
        <v>25</v>
      </c>
      <c r="Q19" s="46">
        <v>2</v>
      </c>
      <c r="R19" s="51">
        <v>5132</v>
      </c>
    </row>
    <row r="20" spans="1:18" s="28" customFormat="1" ht="13.5" customHeight="1" x14ac:dyDescent="0.2">
      <c r="A20" s="35" t="s">
        <v>114</v>
      </c>
      <c r="B20" s="46">
        <v>0</v>
      </c>
      <c r="C20" s="46">
        <v>0</v>
      </c>
      <c r="D20" s="46">
        <v>0</v>
      </c>
      <c r="E20" s="46">
        <v>0</v>
      </c>
      <c r="F20" s="46">
        <v>0</v>
      </c>
      <c r="G20" s="39">
        <v>0</v>
      </c>
      <c r="H20" s="39">
        <v>0</v>
      </c>
      <c r="I20" s="46">
        <v>0</v>
      </c>
      <c r="J20" s="46">
        <v>0</v>
      </c>
      <c r="K20" s="46">
        <v>0</v>
      </c>
      <c r="L20" s="46">
        <v>0</v>
      </c>
      <c r="M20" s="46">
        <v>0</v>
      </c>
      <c r="N20" s="46">
        <v>0</v>
      </c>
      <c r="O20" s="46">
        <v>0</v>
      </c>
      <c r="P20" s="46">
        <v>0</v>
      </c>
      <c r="Q20" s="46">
        <v>0</v>
      </c>
      <c r="R20" s="51">
        <v>0</v>
      </c>
    </row>
    <row r="21" spans="1:18" s="28" customFormat="1" x14ac:dyDescent="0.2">
      <c r="A21" s="35" t="s">
        <v>7</v>
      </c>
      <c r="B21" s="46">
        <v>0</v>
      </c>
      <c r="C21" s="46">
        <v>0</v>
      </c>
      <c r="D21" s="46">
        <v>0</v>
      </c>
      <c r="E21" s="46">
        <v>0</v>
      </c>
      <c r="F21" s="46">
        <v>1</v>
      </c>
      <c r="G21" s="39" t="s">
        <v>334</v>
      </c>
      <c r="H21" s="39" t="s">
        <v>324</v>
      </c>
      <c r="I21" s="46">
        <v>1</v>
      </c>
      <c r="J21" s="46">
        <v>1</v>
      </c>
      <c r="K21" s="46">
        <v>0</v>
      </c>
      <c r="L21" s="46">
        <v>0</v>
      </c>
      <c r="M21" s="46">
        <v>1</v>
      </c>
      <c r="N21" s="46">
        <v>0</v>
      </c>
      <c r="O21" s="46">
        <v>0</v>
      </c>
      <c r="P21" s="46">
        <v>0</v>
      </c>
      <c r="Q21" s="46">
        <v>0</v>
      </c>
      <c r="R21" s="51">
        <v>0</v>
      </c>
    </row>
    <row r="22" spans="1:18" s="28" customFormat="1" x14ac:dyDescent="0.2">
      <c r="A22" s="35" t="s">
        <v>8</v>
      </c>
      <c r="B22" s="46">
        <v>1</v>
      </c>
      <c r="C22" s="46">
        <v>8</v>
      </c>
      <c r="D22" s="46">
        <v>397.34</v>
      </c>
      <c r="E22" s="46">
        <v>397.34</v>
      </c>
      <c r="F22" s="46">
        <v>8</v>
      </c>
      <c r="G22" s="39" t="s">
        <v>310</v>
      </c>
      <c r="H22" s="39" t="s">
        <v>280</v>
      </c>
      <c r="I22" s="46">
        <v>16</v>
      </c>
      <c r="J22" s="46">
        <v>16</v>
      </c>
      <c r="K22" s="46">
        <v>0</v>
      </c>
      <c r="L22" s="46">
        <v>0</v>
      </c>
      <c r="M22" s="46">
        <v>46</v>
      </c>
      <c r="N22" s="46">
        <v>9</v>
      </c>
      <c r="O22" s="46">
        <v>20</v>
      </c>
      <c r="P22" s="46">
        <v>4</v>
      </c>
      <c r="Q22" s="46">
        <v>2</v>
      </c>
      <c r="R22" s="51">
        <v>0</v>
      </c>
    </row>
    <row r="23" spans="1:18" s="28" customFormat="1" x14ac:dyDescent="0.2">
      <c r="A23" s="35" t="s">
        <v>9</v>
      </c>
      <c r="B23" s="46">
        <v>0</v>
      </c>
      <c r="C23" s="46">
        <v>0</v>
      </c>
      <c r="D23" s="46">
        <v>0</v>
      </c>
      <c r="E23" s="46">
        <v>0</v>
      </c>
      <c r="F23" s="46">
        <v>0</v>
      </c>
      <c r="G23" s="39">
        <v>0</v>
      </c>
      <c r="H23" s="39">
        <v>0</v>
      </c>
      <c r="I23" s="46"/>
      <c r="J23" s="46">
        <v>0</v>
      </c>
      <c r="K23" s="46">
        <v>0</v>
      </c>
      <c r="L23" s="46">
        <v>0</v>
      </c>
      <c r="M23" s="46">
        <v>0</v>
      </c>
      <c r="N23" s="46">
        <v>0</v>
      </c>
      <c r="O23" s="46">
        <v>0</v>
      </c>
      <c r="P23" s="46">
        <v>0</v>
      </c>
      <c r="Q23" s="46">
        <v>0</v>
      </c>
      <c r="R23" s="51">
        <v>0</v>
      </c>
    </row>
    <row r="24" spans="1:18" s="28" customFormat="1" x14ac:dyDescent="0.2">
      <c r="A24" s="35" t="s">
        <v>10</v>
      </c>
      <c r="B24" s="46">
        <v>1</v>
      </c>
      <c r="C24" s="46">
        <v>5</v>
      </c>
      <c r="D24" s="46">
        <v>329</v>
      </c>
      <c r="E24" s="46">
        <v>204</v>
      </c>
      <c r="F24" s="46">
        <v>8</v>
      </c>
      <c r="G24" s="39" t="s">
        <v>337</v>
      </c>
      <c r="H24" s="39" t="s">
        <v>278</v>
      </c>
      <c r="I24" s="46">
        <v>13</v>
      </c>
      <c r="J24" s="46">
        <v>9</v>
      </c>
      <c r="K24" s="46">
        <v>2</v>
      </c>
      <c r="L24" s="46">
        <v>0</v>
      </c>
      <c r="M24" s="46">
        <v>29</v>
      </c>
      <c r="N24" s="46">
        <v>2</v>
      </c>
      <c r="O24" s="46">
        <v>9</v>
      </c>
      <c r="P24" s="46">
        <v>6</v>
      </c>
      <c r="Q24" s="46">
        <v>0</v>
      </c>
      <c r="R24" s="52">
        <v>12515.32</v>
      </c>
    </row>
    <row r="25" spans="1:18" s="28" customFormat="1" ht="12.75" hidden="1" customHeight="1" x14ac:dyDescent="0.2">
      <c r="A25" s="35" t="s">
        <v>11</v>
      </c>
      <c r="B25" s="104" t="s">
        <v>372</v>
      </c>
      <c r="C25" s="105"/>
      <c r="D25" s="105"/>
      <c r="E25" s="105"/>
      <c r="F25" s="105"/>
      <c r="G25" s="105"/>
      <c r="H25" s="105"/>
      <c r="I25" s="105"/>
      <c r="J25" s="105"/>
      <c r="K25" s="105"/>
      <c r="L25" s="105"/>
      <c r="M25" s="105"/>
      <c r="N25" s="105"/>
      <c r="O25" s="105"/>
      <c r="P25" s="105"/>
      <c r="Q25" s="105"/>
      <c r="R25" s="106"/>
    </row>
    <row r="26" spans="1:18" s="28" customFormat="1" x14ac:dyDescent="0.2">
      <c r="A26" s="35" t="s">
        <v>12</v>
      </c>
      <c r="B26" s="46">
        <v>0</v>
      </c>
      <c r="C26" s="46">
        <v>0</v>
      </c>
      <c r="D26" s="46">
        <v>0</v>
      </c>
      <c r="E26" s="46">
        <v>0</v>
      </c>
      <c r="F26" s="46">
        <v>0</v>
      </c>
      <c r="G26" s="39">
        <v>0</v>
      </c>
      <c r="H26" s="39" t="s">
        <v>276</v>
      </c>
      <c r="I26" s="46">
        <v>0</v>
      </c>
      <c r="J26" s="46">
        <v>0</v>
      </c>
      <c r="K26" s="46">
        <v>0</v>
      </c>
      <c r="L26" s="45">
        <v>0</v>
      </c>
      <c r="M26" s="46">
        <v>0</v>
      </c>
      <c r="N26" s="46">
        <v>0</v>
      </c>
      <c r="O26" s="46">
        <v>0</v>
      </c>
      <c r="P26" s="46">
        <v>0</v>
      </c>
      <c r="Q26" s="46">
        <v>0</v>
      </c>
      <c r="R26" s="52">
        <v>0</v>
      </c>
    </row>
    <row r="27" spans="1:18" s="28" customFormat="1" x14ac:dyDescent="0.2">
      <c r="A27" s="35" t="s">
        <v>47</v>
      </c>
      <c r="B27" s="46">
        <v>2</v>
      </c>
      <c r="C27" s="46">
        <v>18</v>
      </c>
      <c r="D27" s="46">
        <v>872</v>
      </c>
      <c r="E27" s="46">
        <v>720</v>
      </c>
      <c r="F27" s="46">
        <v>8</v>
      </c>
      <c r="G27" s="39">
        <v>432</v>
      </c>
      <c r="H27" s="39">
        <v>0.65</v>
      </c>
      <c r="I27" s="46">
        <v>1</v>
      </c>
      <c r="J27" s="46">
        <v>0</v>
      </c>
      <c r="K27" s="46">
        <v>1</v>
      </c>
      <c r="L27" s="46">
        <v>0</v>
      </c>
      <c r="M27" s="46">
        <v>25</v>
      </c>
      <c r="N27" s="46">
        <v>6</v>
      </c>
      <c r="O27" s="46">
        <v>14</v>
      </c>
      <c r="P27" s="46">
        <v>4</v>
      </c>
      <c r="Q27" s="46">
        <v>1</v>
      </c>
      <c r="R27" s="51">
        <v>600</v>
      </c>
    </row>
    <row r="28" spans="1:18" s="28" customFormat="1" x14ac:dyDescent="0.2">
      <c r="A28" s="35" t="s">
        <v>48</v>
      </c>
      <c r="B28" s="46">
        <v>1</v>
      </c>
      <c r="C28" s="46">
        <v>0</v>
      </c>
      <c r="D28" s="46">
        <v>76.5</v>
      </c>
      <c r="E28" s="46">
        <v>0</v>
      </c>
      <c r="F28" s="46">
        <v>3</v>
      </c>
      <c r="G28" s="39">
        <v>91.13</v>
      </c>
      <c r="H28" s="39">
        <v>0.28999999999999998</v>
      </c>
      <c r="I28" s="46">
        <v>0</v>
      </c>
      <c r="J28" s="46">
        <v>0</v>
      </c>
      <c r="K28" s="46">
        <v>0</v>
      </c>
      <c r="L28" s="46">
        <v>0</v>
      </c>
      <c r="M28" s="46">
        <v>12</v>
      </c>
      <c r="N28" s="46">
        <v>0</v>
      </c>
      <c r="O28" s="46">
        <v>7</v>
      </c>
      <c r="P28" s="46">
        <v>1</v>
      </c>
      <c r="Q28" s="46">
        <v>0</v>
      </c>
      <c r="R28" s="51">
        <v>202</v>
      </c>
    </row>
    <row r="29" spans="1:18" s="28" customFormat="1" x14ac:dyDescent="0.2">
      <c r="A29" s="35" t="s">
        <v>49</v>
      </c>
      <c r="B29" s="46">
        <v>0</v>
      </c>
      <c r="C29" s="46">
        <v>0</v>
      </c>
      <c r="D29" s="46">
        <v>0</v>
      </c>
      <c r="E29" s="46">
        <v>0</v>
      </c>
      <c r="F29" s="46">
        <v>22</v>
      </c>
      <c r="G29" s="39" t="s">
        <v>325</v>
      </c>
      <c r="H29" s="39" t="s">
        <v>275</v>
      </c>
      <c r="I29" s="46">
        <v>0</v>
      </c>
      <c r="J29" s="46">
        <v>0</v>
      </c>
      <c r="K29" s="46">
        <v>0</v>
      </c>
      <c r="L29" s="46">
        <v>0</v>
      </c>
      <c r="M29" s="46">
        <v>49</v>
      </c>
      <c r="N29" s="46">
        <v>8</v>
      </c>
      <c r="O29" s="46">
        <v>27</v>
      </c>
      <c r="P29" s="46">
        <v>11</v>
      </c>
      <c r="Q29" s="46">
        <v>2</v>
      </c>
      <c r="R29" s="51">
        <v>5870</v>
      </c>
    </row>
    <row r="30" spans="1:18" s="28" customFormat="1" x14ac:dyDescent="0.2">
      <c r="A30" s="35" t="s">
        <v>50</v>
      </c>
      <c r="B30" s="46">
        <v>0</v>
      </c>
      <c r="C30" s="46">
        <v>0</v>
      </c>
      <c r="D30" s="46">
        <v>0</v>
      </c>
      <c r="E30" s="46">
        <v>0</v>
      </c>
      <c r="F30" s="46">
        <v>0</v>
      </c>
      <c r="G30" s="39">
        <v>0</v>
      </c>
      <c r="H30" s="39" t="s">
        <v>269</v>
      </c>
      <c r="I30" s="46">
        <v>0</v>
      </c>
      <c r="J30" s="46">
        <v>0</v>
      </c>
      <c r="K30" s="46">
        <v>0</v>
      </c>
      <c r="L30" s="46">
        <v>0</v>
      </c>
      <c r="M30" s="46">
        <v>0</v>
      </c>
      <c r="N30" s="46">
        <v>0</v>
      </c>
      <c r="O30" s="46">
        <v>0</v>
      </c>
      <c r="P30" s="46">
        <v>0</v>
      </c>
      <c r="Q30" s="46">
        <v>0</v>
      </c>
      <c r="R30" s="51" t="s">
        <v>276</v>
      </c>
    </row>
    <row r="31" spans="1:18" s="28" customFormat="1" x14ac:dyDescent="0.2">
      <c r="A31" s="35" t="s">
        <v>51</v>
      </c>
      <c r="B31" s="46">
        <v>3</v>
      </c>
      <c r="C31" s="46">
        <v>56</v>
      </c>
      <c r="D31" s="46">
        <v>3113</v>
      </c>
      <c r="E31" s="46">
        <v>1230</v>
      </c>
      <c r="F31" s="46">
        <v>4</v>
      </c>
      <c r="G31" s="39" t="s">
        <v>326</v>
      </c>
      <c r="H31" s="39" t="s">
        <v>327</v>
      </c>
      <c r="I31" s="46">
        <v>0</v>
      </c>
      <c r="J31" s="46">
        <v>0</v>
      </c>
      <c r="K31" s="46">
        <v>0</v>
      </c>
      <c r="L31" s="46">
        <v>0</v>
      </c>
      <c r="M31" s="46">
        <v>52</v>
      </c>
      <c r="N31" s="46">
        <v>24</v>
      </c>
      <c r="O31" s="46">
        <v>6</v>
      </c>
      <c r="P31" s="46">
        <v>21</v>
      </c>
      <c r="Q31" s="46">
        <v>1</v>
      </c>
      <c r="R31" s="51">
        <v>17222</v>
      </c>
    </row>
    <row r="32" spans="1:18" s="28" customFormat="1" x14ac:dyDescent="0.2">
      <c r="A32" s="35" t="s">
        <v>52</v>
      </c>
      <c r="B32" s="46">
        <v>0</v>
      </c>
      <c r="C32" s="46">
        <v>0</v>
      </c>
      <c r="D32" s="46">
        <v>0</v>
      </c>
      <c r="E32" s="46">
        <v>0</v>
      </c>
      <c r="F32" s="46">
        <v>2</v>
      </c>
      <c r="G32" s="39" t="s">
        <v>312</v>
      </c>
      <c r="H32" s="39" t="s">
        <v>287</v>
      </c>
      <c r="I32" s="46">
        <v>8</v>
      </c>
      <c r="J32" s="46">
        <v>2</v>
      </c>
      <c r="K32" s="46">
        <v>0</v>
      </c>
      <c r="L32" s="46">
        <v>6</v>
      </c>
      <c r="M32" s="46">
        <v>6</v>
      </c>
      <c r="N32" s="46">
        <v>0</v>
      </c>
      <c r="O32" s="46">
        <v>4</v>
      </c>
      <c r="P32" s="46">
        <v>1</v>
      </c>
      <c r="Q32" s="46">
        <v>1</v>
      </c>
      <c r="R32" s="51">
        <v>2101</v>
      </c>
    </row>
    <row r="33" spans="1:18" s="28" customFormat="1" x14ac:dyDescent="0.2">
      <c r="A33" s="35" t="s">
        <v>53</v>
      </c>
      <c r="B33" s="46">
        <v>0</v>
      </c>
      <c r="C33" s="46">
        <v>0</v>
      </c>
      <c r="D33" s="46">
        <v>0</v>
      </c>
      <c r="E33" s="46">
        <v>0</v>
      </c>
      <c r="F33" s="46">
        <v>1</v>
      </c>
      <c r="G33" s="39">
        <v>71</v>
      </c>
      <c r="H33" s="39" t="s">
        <v>269</v>
      </c>
      <c r="I33" s="46">
        <v>0</v>
      </c>
      <c r="J33" s="46">
        <v>0</v>
      </c>
      <c r="K33" s="46">
        <v>0</v>
      </c>
      <c r="L33" s="46">
        <v>0</v>
      </c>
      <c r="M33" s="46">
        <v>0</v>
      </c>
      <c r="N33" s="46">
        <v>0</v>
      </c>
      <c r="O33" s="46">
        <v>0</v>
      </c>
      <c r="P33" s="46">
        <v>0</v>
      </c>
      <c r="Q33" s="46">
        <v>0</v>
      </c>
      <c r="R33" s="51" t="s">
        <v>276</v>
      </c>
    </row>
    <row r="34" spans="1:18" s="28" customFormat="1" x14ac:dyDescent="0.2">
      <c r="A34" s="35" t="s">
        <v>54</v>
      </c>
      <c r="B34" s="46">
        <v>1</v>
      </c>
      <c r="C34" s="46">
        <v>12</v>
      </c>
      <c r="D34" s="46">
        <v>288.39999999999998</v>
      </c>
      <c r="E34" s="46">
        <v>288.39999999999998</v>
      </c>
      <c r="F34" s="46">
        <v>0</v>
      </c>
      <c r="G34" s="39">
        <v>0</v>
      </c>
      <c r="H34" s="39">
        <v>0.03</v>
      </c>
      <c r="I34" s="46">
        <v>16</v>
      </c>
      <c r="J34" s="46">
        <v>16</v>
      </c>
      <c r="K34" s="46">
        <v>0</v>
      </c>
      <c r="L34" s="46">
        <v>0</v>
      </c>
      <c r="M34" s="46">
        <v>16</v>
      </c>
      <c r="N34" s="46">
        <v>4</v>
      </c>
      <c r="O34" s="46">
        <v>0</v>
      </c>
      <c r="P34" s="46">
        <v>8</v>
      </c>
      <c r="Q34" s="46">
        <v>0</v>
      </c>
      <c r="R34" s="51">
        <v>2358</v>
      </c>
    </row>
    <row r="35" spans="1:18" s="28" customFormat="1" x14ac:dyDescent="0.2">
      <c r="A35" s="35" t="s">
        <v>55</v>
      </c>
      <c r="B35" s="46">
        <v>0</v>
      </c>
      <c r="C35" s="46">
        <v>0</v>
      </c>
      <c r="D35" s="46">
        <v>0</v>
      </c>
      <c r="E35" s="46">
        <v>0</v>
      </c>
      <c r="F35" s="46">
        <v>0</v>
      </c>
      <c r="G35" s="39">
        <v>0</v>
      </c>
      <c r="H35" s="39" t="s">
        <v>269</v>
      </c>
      <c r="I35" s="46">
        <v>0</v>
      </c>
      <c r="J35" s="46">
        <v>0</v>
      </c>
      <c r="K35" s="46">
        <v>0</v>
      </c>
      <c r="L35" s="46">
        <v>0</v>
      </c>
      <c r="M35" s="46">
        <v>0</v>
      </c>
      <c r="N35" s="46">
        <v>0</v>
      </c>
      <c r="O35" s="46">
        <v>0</v>
      </c>
      <c r="P35" s="46">
        <v>0</v>
      </c>
      <c r="Q35" s="46">
        <v>0</v>
      </c>
      <c r="R35" s="51" t="s">
        <v>276</v>
      </c>
    </row>
    <row r="36" spans="1:18" s="28" customFormat="1" x14ac:dyDescent="0.2">
      <c r="A36" s="35" t="s">
        <v>56</v>
      </c>
      <c r="B36" s="46">
        <v>0</v>
      </c>
      <c r="C36" s="46">
        <v>0</v>
      </c>
      <c r="D36" s="46">
        <v>0</v>
      </c>
      <c r="E36" s="46">
        <v>0</v>
      </c>
      <c r="F36" s="46">
        <v>2</v>
      </c>
      <c r="G36" s="39" t="s">
        <v>336</v>
      </c>
      <c r="H36" s="39">
        <v>0.17</v>
      </c>
      <c r="I36" s="46">
        <v>6</v>
      </c>
      <c r="J36" s="46">
        <v>3</v>
      </c>
      <c r="K36" s="46">
        <v>0</v>
      </c>
      <c r="L36" s="46">
        <v>1</v>
      </c>
      <c r="M36" s="46">
        <v>6</v>
      </c>
      <c r="N36" s="46">
        <v>0</v>
      </c>
      <c r="O36" s="46">
        <v>3</v>
      </c>
      <c r="P36" s="46">
        <v>2</v>
      </c>
      <c r="Q36" s="46">
        <v>0</v>
      </c>
      <c r="R36" s="51">
        <v>1500</v>
      </c>
    </row>
    <row r="37" spans="1:18" s="28" customFormat="1" x14ac:dyDescent="0.2">
      <c r="A37" s="35" t="s">
        <v>57</v>
      </c>
      <c r="B37" s="46">
        <v>1</v>
      </c>
      <c r="C37" s="46">
        <v>30</v>
      </c>
      <c r="D37" s="39" t="s">
        <v>289</v>
      </c>
      <c r="E37" s="39">
        <v>465</v>
      </c>
      <c r="F37" s="46">
        <v>11</v>
      </c>
      <c r="G37" s="39" t="s">
        <v>318</v>
      </c>
      <c r="H37" s="39" t="s">
        <v>319</v>
      </c>
      <c r="I37" s="46">
        <v>0</v>
      </c>
      <c r="J37" s="46">
        <v>4</v>
      </c>
      <c r="K37" s="46">
        <v>0</v>
      </c>
      <c r="L37" s="46">
        <v>0</v>
      </c>
      <c r="M37" s="46">
        <v>36</v>
      </c>
      <c r="N37" s="46">
        <v>5</v>
      </c>
      <c r="O37" s="46">
        <v>19</v>
      </c>
      <c r="P37" s="46">
        <v>6</v>
      </c>
      <c r="Q37" s="46">
        <v>0</v>
      </c>
      <c r="R37" s="51">
        <v>8386</v>
      </c>
    </row>
    <row r="38" spans="1:18" s="28" customFormat="1" ht="13.5" customHeight="1" x14ac:dyDescent="0.2">
      <c r="A38" s="35" t="s">
        <v>58</v>
      </c>
      <c r="B38" s="46">
        <v>0</v>
      </c>
      <c r="C38" s="46">
        <v>0</v>
      </c>
      <c r="D38" s="46">
        <v>0</v>
      </c>
      <c r="E38" s="46">
        <v>0</v>
      </c>
      <c r="F38" s="46">
        <v>1</v>
      </c>
      <c r="G38" s="39">
        <v>44</v>
      </c>
      <c r="H38" s="39">
        <v>0.14000000000000001</v>
      </c>
      <c r="I38" s="46">
        <v>3</v>
      </c>
      <c r="J38" s="46">
        <v>0</v>
      </c>
      <c r="K38" s="46">
        <v>0</v>
      </c>
      <c r="L38" s="46">
        <v>0</v>
      </c>
      <c r="M38" s="46">
        <v>3</v>
      </c>
      <c r="N38" s="46">
        <v>0</v>
      </c>
      <c r="O38" s="46">
        <v>2</v>
      </c>
      <c r="P38" s="46">
        <v>0</v>
      </c>
      <c r="Q38" s="46">
        <v>0</v>
      </c>
      <c r="R38" s="51" t="s">
        <v>276</v>
      </c>
    </row>
    <row r="39" spans="1:18" s="28" customFormat="1" x14ac:dyDescent="0.2">
      <c r="A39" s="35" t="s">
        <v>59</v>
      </c>
      <c r="B39" s="46">
        <v>0</v>
      </c>
      <c r="C39" s="46">
        <v>0</v>
      </c>
      <c r="D39" s="46">
        <v>0</v>
      </c>
      <c r="E39" s="46">
        <v>0</v>
      </c>
      <c r="F39" s="46">
        <v>0</v>
      </c>
      <c r="G39" s="39">
        <v>0</v>
      </c>
      <c r="H39" s="39" t="s">
        <v>269</v>
      </c>
      <c r="I39" s="46">
        <v>0</v>
      </c>
      <c r="J39" s="46">
        <v>0</v>
      </c>
      <c r="K39" s="46">
        <v>0</v>
      </c>
      <c r="L39" s="46">
        <v>0</v>
      </c>
      <c r="M39" s="46">
        <v>0</v>
      </c>
      <c r="N39" s="46">
        <v>0</v>
      </c>
      <c r="O39" s="46">
        <v>0</v>
      </c>
      <c r="P39" s="46">
        <v>0</v>
      </c>
      <c r="Q39" s="46">
        <v>0</v>
      </c>
      <c r="R39" s="51" t="s">
        <v>276</v>
      </c>
    </row>
    <row r="40" spans="1:18" s="28" customFormat="1" x14ac:dyDescent="0.2">
      <c r="A40" s="35" t="s">
        <v>60</v>
      </c>
      <c r="B40" s="46">
        <v>0</v>
      </c>
      <c r="C40" s="46">
        <v>0</v>
      </c>
      <c r="D40" s="46">
        <v>0</v>
      </c>
      <c r="E40" s="46">
        <v>0</v>
      </c>
      <c r="F40" s="46">
        <v>0</v>
      </c>
      <c r="G40" s="39">
        <v>0</v>
      </c>
      <c r="H40" s="39" t="s">
        <v>269</v>
      </c>
      <c r="I40" s="46">
        <v>0</v>
      </c>
      <c r="J40" s="46">
        <v>0</v>
      </c>
      <c r="K40" s="46">
        <v>0</v>
      </c>
      <c r="L40" s="46">
        <v>0</v>
      </c>
      <c r="M40" s="46">
        <v>0</v>
      </c>
      <c r="N40" s="46">
        <v>0</v>
      </c>
      <c r="O40" s="46">
        <v>0</v>
      </c>
      <c r="P40" s="46">
        <v>0</v>
      </c>
      <c r="Q40" s="46">
        <v>0</v>
      </c>
      <c r="R40" s="51" t="s">
        <v>276</v>
      </c>
    </row>
    <row r="41" spans="1:18" s="28" customFormat="1" x14ac:dyDescent="0.2">
      <c r="A41" s="35" t="s">
        <v>61</v>
      </c>
      <c r="B41" s="46">
        <v>0</v>
      </c>
      <c r="C41" s="46">
        <v>0</v>
      </c>
      <c r="D41" s="46">
        <v>0</v>
      </c>
      <c r="E41" s="46">
        <v>0</v>
      </c>
      <c r="F41" s="46">
        <v>35</v>
      </c>
      <c r="G41" s="39" t="s">
        <v>352</v>
      </c>
      <c r="H41" s="39" t="s">
        <v>282</v>
      </c>
      <c r="I41" s="46">
        <v>6</v>
      </c>
      <c r="J41" s="46">
        <v>2</v>
      </c>
      <c r="K41" s="46">
        <v>0</v>
      </c>
      <c r="L41" s="46">
        <v>4</v>
      </c>
      <c r="M41" s="46">
        <v>63</v>
      </c>
      <c r="N41" s="46">
        <v>12</v>
      </c>
      <c r="O41" s="46">
        <v>13</v>
      </c>
      <c r="P41" s="46">
        <v>10</v>
      </c>
      <c r="Q41" s="46">
        <v>0</v>
      </c>
      <c r="R41" s="51">
        <v>2845</v>
      </c>
    </row>
    <row r="42" spans="1:18" s="28" customFormat="1" x14ac:dyDescent="0.2">
      <c r="A42" s="35" t="s">
        <v>62</v>
      </c>
      <c r="B42" s="46">
        <v>1</v>
      </c>
      <c r="C42" s="46">
        <v>16</v>
      </c>
      <c r="D42" s="46">
        <v>377</v>
      </c>
      <c r="E42" s="46">
        <v>201</v>
      </c>
      <c r="F42" s="46">
        <v>36</v>
      </c>
      <c r="G42" s="39">
        <v>1516</v>
      </c>
      <c r="H42" s="39" t="s">
        <v>279</v>
      </c>
      <c r="I42" s="46">
        <v>0</v>
      </c>
      <c r="J42" s="46">
        <v>0</v>
      </c>
      <c r="K42" s="46">
        <v>0</v>
      </c>
      <c r="L42" s="46">
        <v>1</v>
      </c>
      <c r="M42" s="46">
        <v>58</v>
      </c>
      <c r="N42" s="46">
        <v>18</v>
      </c>
      <c r="O42" s="46">
        <v>33</v>
      </c>
      <c r="P42" s="46">
        <v>6</v>
      </c>
      <c r="Q42" s="46">
        <v>1</v>
      </c>
      <c r="R42" s="51" t="s">
        <v>276</v>
      </c>
    </row>
    <row r="43" spans="1:18" s="28" customFormat="1" x14ac:dyDescent="0.2">
      <c r="A43" s="35" t="s">
        <v>63</v>
      </c>
      <c r="B43" s="46">
        <v>0</v>
      </c>
      <c r="C43" s="46">
        <v>0</v>
      </c>
      <c r="D43" s="46">
        <v>0</v>
      </c>
      <c r="E43" s="46">
        <v>0</v>
      </c>
      <c r="F43" s="46">
        <v>0</v>
      </c>
      <c r="G43" s="39">
        <v>0</v>
      </c>
      <c r="H43" s="36">
        <v>0</v>
      </c>
      <c r="I43" s="46">
        <v>0</v>
      </c>
      <c r="J43" s="46">
        <v>0</v>
      </c>
      <c r="K43" s="46">
        <v>0</v>
      </c>
      <c r="L43" s="46">
        <v>0</v>
      </c>
      <c r="M43" s="46">
        <v>0</v>
      </c>
      <c r="N43" s="46">
        <v>0</v>
      </c>
      <c r="O43" s="46">
        <v>0</v>
      </c>
      <c r="P43" s="46">
        <v>0</v>
      </c>
      <c r="Q43" s="46">
        <v>0</v>
      </c>
      <c r="R43" s="51" t="s">
        <v>276</v>
      </c>
    </row>
    <row r="44" spans="1:18" s="28" customFormat="1" x14ac:dyDescent="0.2">
      <c r="A44" s="35" t="s">
        <v>64</v>
      </c>
      <c r="B44" s="46">
        <v>1</v>
      </c>
      <c r="C44" s="46">
        <v>6</v>
      </c>
      <c r="D44" s="46">
        <v>195</v>
      </c>
      <c r="E44" s="46">
        <v>169</v>
      </c>
      <c r="F44" s="46">
        <v>0</v>
      </c>
      <c r="G44" s="39">
        <v>0</v>
      </c>
      <c r="H44" s="39" t="s">
        <v>349</v>
      </c>
      <c r="I44" s="46">
        <v>4</v>
      </c>
      <c r="J44" s="46">
        <v>0</v>
      </c>
      <c r="K44" s="46">
        <v>0</v>
      </c>
      <c r="L44" s="46">
        <v>0</v>
      </c>
      <c r="M44" s="46">
        <v>5</v>
      </c>
      <c r="N44" s="46">
        <v>2</v>
      </c>
      <c r="O44" s="46">
        <v>1</v>
      </c>
      <c r="P44" s="46">
        <v>1</v>
      </c>
      <c r="Q44" s="46">
        <v>0</v>
      </c>
      <c r="R44" s="51">
        <v>575.35</v>
      </c>
    </row>
    <row r="45" spans="1:18" s="28" customFormat="1" x14ac:dyDescent="0.2">
      <c r="A45" s="35" t="s">
        <v>65</v>
      </c>
      <c r="B45" s="46">
        <v>0</v>
      </c>
      <c r="C45" s="46">
        <v>0</v>
      </c>
      <c r="D45" s="46">
        <v>0</v>
      </c>
      <c r="E45" s="46">
        <v>0</v>
      </c>
      <c r="F45" s="46">
        <v>11</v>
      </c>
      <c r="G45" s="39" t="s">
        <v>363</v>
      </c>
      <c r="H45" s="39">
        <v>0.11</v>
      </c>
      <c r="I45" s="46">
        <v>17</v>
      </c>
      <c r="J45" s="46">
        <v>0</v>
      </c>
      <c r="K45" s="46">
        <v>1</v>
      </c>
      <c r="L45" s="46">
        <v>0</v>
      </c>
      <c r="M45" s="46">
        <v>18</v>
      </c>
      <c r="N45" s="46">
        <v>2</v>
      </c>
      <c r="O45" s="46">
        <v>3</v>
      </c>
      <c r="P45" s="46">
        <v>2</v>
      </c>
      <c r="Q45" s="46">
        <v>0</v>
      </c>
      <c r="R45" s="51">
        <v>3773</v>
      </c>
    </row>
    <row r="46" spans="1:18" s="28" customFormat="1" x14ac:dyDescent="0.2">
      <c r="A46" s="35" t="s">
        <v>66</v>
      </c>
      <c r="B46" s="46">
        <v>0</v>
      </c>
      <c r="C46" s="46">
        <v>0</v>
      </c>
      <c r="D46" s="46">
        <v>0</v>
      </c>
      <c r="E46" s="46">
        <v>0</v>
      </c>
      <c r="F46" s="46">
        <v>0</v>
      </c>
      <c r="G46" s="39">
        <v>0</v>
      </c>
      <c r="H46" s="36">
        <v>0</v>
      </c>
      <c r="I46" s="46">
        <v>0</v>
      </c>
      <c r="J46" s="46">
        <v>0</v>
      </c>
      <c r="K46" s="46">
        <v>0</v>
      </c>
      <c r="L46" s="46">
        <v>0</v>
      </c>
      <c r="M46" s="46">
        <v>0</v>
      </c>
      <c r="N46" s="46">
        <v>0</v>
      </c>
      <c r="O46" s="46">
        <v>0</v>
      </c>
      <c r="P46" s="46">
        <v>0</v>
      </c>
      <c r="Q46" s="46">
        <v>0</v>
      </c>
      <c r="R46" s="51" t="s">
        <v>276</v>
      </c>
    </row>
    <row r="47" spans="1:18" s="28" customFormat="1" ht="12.75" hidden="1" customHeight="1" x14ac:dyDescent="0.2">
      <c r="A47" s="35" t="s">
        <v>67</v>
      </c>
      <c r="B47" s="104" t="s">
        <v>372</v>
      </c>
      <c r="C47" s="105"/>
      <c r="D47" s="105"/>
      <c r="E47" s="105"/>
      <c r="F47" s="105"/>
      <c r="G47" s="105"/>
      <c r="H47" s="105"/>
      <c r="I47" s="105"/>
      <c r="J47" s="105"/>
      <c r="K47" s="105"/>
      <c r="L47" s="105"/>
      <c r="M47" s="105"/>
      <c r="N47" s="105"/>
      <c r="O47" s="105"/>
      <c r="P47" s="105"/>
      <c r="Q47" s="105"/>
      <c r="R47" s="106"/>
    </row>
    <row r="48" spans="1:18" s="28" customFormat="1" x14ac:dyDescent="0.2">
      <c r="A48" s="35" t="s">
        <v>68</v>
      </c>
      <c r="B48" s="46">
        <v>0</v>
      </c>
      <c r="C48" s="46">
        <v>0</v>
      </c>
      <c r="D48" s="46">
        <v>0</v>
      </c>
      <c r="E48" s="46">
        <v>0</v>
      </c>
      <c r="F48" s="46">
        <v>0</v>
      </c>
      <c r="G48" s="39" t="s">
        <v>276</v>
      </c>
      <c r="H48" s="36">
        <v>0</v>
      </c>
      <c r="I48" s="46">
        <v>0</v>
      </c>
      <c r="J48" s="46">
        <v>0</v>
      </c>
      <c r="K48" s="46">
        <v>0</v>
      </c>
      <c r="L48" s="46">
        <v>0</v>
      </c>
      <c r="M48" s="46">
        <v>0</v>
      </c>
      <c r="N48" s="46">
        <v>0</v>
      </c>
      <c r="O48" s="46">
        <v>0</v>
      </c>
      <c r="P48" s="46">
        <v>0</v>
      </c>
      <c r="Q48" s="46">
        <v>0</v>
      </c>
      <c r="R48" s="51" t="s">
        <v>276</v>
      </c>
    </row>
    <row r="49" spans="1:18" s="28" customFormat="1" x14ac:dyDescent="0.2">
      <c r="A49" s="35" t="s">
        <v>88</v>
      </c>
      <c r="B49" s="46">
        <v>2</v>
      </c>
      <c r="C49" s="46">
        <v>15</v>
      </c>
      <c r="D49" s="46">
        <v>595.1</v>
      </c>
      <c r="E49" s="46">
        <v>400.6</v>
      </c>
      <c r="F49" s="46">
        <v>0</v>
      </c>
      <c r="G49" s="39">
        <v>0</v>
      </c>
      <c r="H49" s="39" t="s">
        <v>283</v>
      </c>
      <c r="I49" s="46">
        <v>11</v>
      </c>
      <c r="J49" s="46">
        <v>0</v>
      </c>
      <c r="K49" s="46">
        <v>0</v>
      </c>
      <c r="L49" s="46">
        <v>11</v>
      </c>
      <c r="M49" s="46">
        <v>12</v>
      </c>
      <c r="N49" s="46">
        <v>4</v>
      </c>
      <c r="O49" s="46">
        <v>1</v>
      </c>
      <c r="P49" s="46">
        <v>5</v>
      </c>
      <c r="Q49" s="46">
        <v>0</v>
      </c>
      <c r="R49" s="51">
        <v>25223</v>
      </c>
    </row>
    <row r="50" spans="1:18" s="28" customFormat="1" ht="12" customHeight="1" x14ac:dyDescent="0.2">
      <c r="A50" s="35" t="s">
        <v>89</v>
      </c>
      <c r="B50" s="46">
        <v>0</v>
      </c>
      <c r="C50" s="46">
        <v>0</v>
      </c>
      <c r="D50" s="46">
        <v>0</v>
      </c>
      <c r="E50" s="46">
        <v>0</v>
      </c>
      <c r="F50" s="46">
        <v>8</v>
      </c>
      <c r="G50" s="39" t="s">
        <v>340</v>
      </c>
      <c r="H50" s="39">
        <v>0.33</v>
      </c>
      <c r="I50" s="46">
        <v>8</v>
      </c>
      <c r="J50" s="46">
        <v>8</v>
      </c>
      <c r="K50" s="46">
        <v>0</v>
      </c>
      <c r="L50" s="46">
        <v>0</v>
      </c>
      <c r="M50" s="46">
        <v>12</v>
      </c>
      <c r="N50" s="46">
        <v>7</v>
      </c>
      <c r="O50" s="46">
        <v>1</v>
      </c>
      <c r="P50" s="46">
        <v>4</v>
      </c>
      <c r="Q50" s="46">
        <v>0</v>
      </c>
      <c r="R50" s="51">
        <v>1696</v>
      </c>
    </row>
    <row r="51" spans="1:18" s="28" customFormat="1" x14ac:dyDescent="0.2">
      <c r="A51" s="35" t="s">
        <v>90</v>
      </c>
      <c r="B51" s="46">
        <v>0</v>
      </c>
      <c r="C51" s="46">
        <v>0</v>
      </c>
      <c r="D51" s="46">
        <v>0</v>
      </c>
      <c r="E51" s="46">
        <v>0</v>
      </c>
      <c r="F51" s="46">
        <v>0</v>
      </c>
      <c r="G51" s="39">
        <v>14</v>
      </c>
      <c r="H51" s="39">
        <v>7.0000000000000007E-2</v>
      </c>
      <c r="I51" s="46">
        <v>1</v>
      </c>
      <c r="J51" s="46">
        <v>0</v>
      </c>
      <c r="K51" s="46">
        <v>0</v>
      </c>
      <c r="L51" s="46">
        <v>1</v>
      </c>
      <c r="M51" s="46">
        <v>1</v>
      </c>
      <c r="N51" s="46">
        <v>0</v>
      </c>
      <c r="O51" s="46">
        <v>0</v>
      </c>
      <c r="P51" s="46">
        <v>1</v>
      </c>
      <c r="Q51" s="46">
        <v>0</v>
      </c>
      <c r="R51" s="51" t="s">
        <v>276</v>
      </c>
    </row>
    <row r="52" spans="1:18" s="28" customFormat="1" x14ac:dyDescent="0.2">
      <c r="A52" s="35" t="s">
        <v>91</v>
      </c>
      <c r="B52" s="104" t="s">
        <v>372</v>
      </c>
      <c r="C52" s="105"/>
      <c r="D52" s="105"/>
      <c r="E52" s="105"/>
      <c r="F52" s="105"/>
      <c r="G52" s="105"/>
      <c r="H52" s="105"/>
      <c r="I52" s="105"/>
      <c r="J52" s="105"/>
      <c r="K52" s="105"/>
      <c r="L52" s="105"/>
      <c r="M52" s="105"/>
      <c r="N52" s="105"/>
      <c r="O52" s="105"/>
      <c r="P52" s="105"/>
      <c r="Q52" s="105"/>
      <c r="R52" s="106"/>
    </row>
    <row r="53" spans="1:18" s="28" customFormat="1" x14ac:dyDescent="0.2">
      <c r="A53" s="35" t="s">
        <v>92</v>
      </c>
      <c r="B53" s="46">
        <v>1</v>
      </c>
      <c r="C53" s="46">
        <v>12</v>
      </c>
      <c r="D53" s="46">
        <v>367</v>
      </c>
      <c r="E53" s="39">
        <v>148</v>
      </c>
      <c r="F53" s="46">
        <v>5</v>
      </c>
      <c r="G53" s="39" t="s">
        <v>316</v>
      </c>
      <c r="H53" s="39" t="s">
        <v>317</v>
      </c>
      <c r="I53" s="46">
        <v>0</v>
      </c>
      <c r="J53" s="46">
        <v>0</v>
      </c>
      <c r="K53" s="46">
        <v>0</v>
      </c>
      <c r="L53" s="46">
        <v>0</v>
      </c>
      <c r="M53" s="46">
        <v>14</v>
      </c>
      <c r="N53" s="46">
        <v>0</v>
      </c>
      <c r="O53" s="46">
        <v>4</v>
      </c>
      <c r="P53" s="46">
        <v>2</v>
      </c>
      <c r="Q53" s="46">
        <v>0</v>
      </c>
      <c r="R53" s="51">
        <v>20637.61</v>
      </c>
    </row>
    <row r="54" spans="1:18" s="28" customFormat="1" x14ac:dyDescent="0.2">
      <c r="A54" s="35" t="s">
        <v>93</v>
      </c>
      <c r="B54" s="46">
        <v>0</v>
      </c>
      <c r="C54" s="46">
        <v>0</v>
      </c>
      <c r="D54" s="46">
        <v>0</v>
      </c>
      <c r="E54" s="46">
        <v>0</v>
      </c>
      <c r="F54" s="46">
        <v>7</v>
      </c>
      <c r="G54" s="39" t="s">
        <v>342</v>
      </c>
      <c r="H54" s="39" t="s">
        <v>343</v>
      </c>
      <c r="I54" s="46">
        <v>22</v>
      </c>
      <c r="J54" s="46">
        <v>22</v>
      </c>
      <c r="K54" s="46">
        <v>0</v>
      </c>
      <c r="L54" s="46">
        <v>0</v>
      </c>
      <c r="M54" s="46">
        <v>22</v>
      </c>
      <c r="N54" s="46">
        <v>5</v>
      </c>
      <c r="O54" s="46">
        <v>3</v>
      </c>
      <c r="P54" s="46">
        <v>11</v>
      </c>
      <c r="Q54" s="46">
        <v>0</v>
      </c>
      <c r="R54" s="51">
        <v>4582</v>
      </c>
    </row>
    <row r="55" spans="1:18" s="28" customFormat="1" ht="15" hidden="1" customHeight="1" x14ac:dyDescent="0.2">
      <c r="A55" s="35" t="s">
        <v>94</v>
      </c>
      <c r="B55" s="104" t="s">
        <v>372</v>
      </c>
      <c r="C55" s="105"/>
      <c r="D55" s="105"/>
      <c r="E55" s="105"/>
      <c r="F55" s="105"/>
      <c r="G55" s="105"/>
      <c r="H55" s="105"/>
      <c r="I55" s="105"/>
      <c r="J55" s="105"/>
      <c r="K55" s="105"/>
      <c r="L55" s="105"/>
      <c r="M55" s="105"/>
      <c r="N55" s="105"/>
      <c r="O55" s="105"/>
      <c r="P55" s="105"/>
      <c r="Q55" s="105"/>
      <c r="R55" s="106"/>
    </row>
    <row r="56" spans="1:18" s="28" customFormat="1" x14ac:dyDescent="0.2">
      <c r="A56" s="35" t="s">
        <v>95</v>
      </c>
      <c r="B56" s="46">
        <v>0</v>
      </c>
      <c r="C56" s="46">
        <v>0</v>
      </c>
      <c r="D56" s="46">
        <v>0</v>
      </c>
      <c r="E56" s="46">
        <v>0</v>
      </c>
      <c r="F56" s="46">
        <v>0</v>
      </c>
      <c r="G56" s="39" t="s">
        <v>276</v>
      </c>
      <c r="H56" s="39" t="s">
        <v>276</v>
      </c>
      <c r="I56" s="46">
        <v>0</v>
      </c>
      <c r="J56" s="46">
        <v>0</v>
      </c>
      <c r="K56" s="46">
        <v>0</v>
      </c>
      <c r="L56" s="46">
        <v>0</v>
      </c>
      <c r="M56" s="46">
        <v>0</v>
      </c>
      <c r="N56" s="46">
        <v>0</v>
      </c>
      <c r="O56" s="46">
        <v>0</v>
      </c>
      <c r="P56" s="46">
        <v>0</v>
      </c>
      <c r="Q56" s="46">
        <v>0</v>
      </c>
      <c r="R56" s="51">
        <v>0</v>
      </c>
    </row>
    <row r="57" spans="1:18" s="28" customFormat="1" x14ac:dyDescent="0.2">
      <c r="A57" s="35" t="s">
        <v>96</v>
      </c>
      <c r="B57" s="46">
        <v>0</v>
      </c>
      <c r="C57" s="46">
        <v>0</v>
      </c>
      <c r="D57" s="46">
        <v>0</v>
      </c>
      <c r="E57" s="46">
        <v>0</v>
      </c>
      <c r="F57" s="46">
        <v>8</v>
      </c>
      <c r="G57" s="39" t="s">
        <v>348</v>
      </c>
      <c r="H57" s="39" t="s">
        <v>284</v>
      </c>
      <c r="I57" s="46">
        <v>4</v>
      </c>
      <c r="J57" s="46">
        <v>4</v>
      </c>
      <c r="K57" s="46">
        <v>0</v>
      </c>
      <c r="L57" s="46">
        <v>0</v>
      </c>
      <c r="M57" s="46">
        <v>6</v>
      </c>
      <c r="N57" s="46">
        <v>2</v>
      </c>
      <c r="O57" s="46">
        <v>2</v>
      </c>
      <c r="P57" s="46">
        <v>0</v>
      </c>
      <c r="Q57" s="46">
        <v>0</v>
      </c>
      <c r="R57" s="51">
        <v>1295</v>
      </c>
    </row>
    <row r="58" spans="1:18" s="28" customFormat="1" x14ac:dyDescent="0.2">
      <c r="A58" s="35" t="s">
        <v>102</v>
      </c>
      <c r="B58" s="46">
        <v>11</v>
      </c>
      <c r="C58" s="46">
        <v>156</v>
      </c>
      <c r="D58" s="46">
        <v>5236</v>
      </c>
      <c r="E58" s="46">
        <v>4866</v>
      </c>
      <c r="F58" s="46">
        <v>3</v>
      </c>
      <c r="G58" s="39">
        <v>168</v>
      </c>
      <c r="H58" s="39">
        <v>0.13</v>
      </c>
      <c r="I58" s="46">
        <v>6</v>
      </c>
      <c r="J58" s="46">
        <v>6</v>
      </c>
      <c r="K58" s="46">
        <v>0</v>
      </c>
      <c r="L58" s="46">
        <v>0</v>
      </c>
      <c r="M58" s="46">
        <v>6</v>
      </c>
      <c r="N58" s="46">
        <v>6</v>
      </c>
      <c r="O58" s="46">
        <v>0</v>
      </c>
      <c r="P58" s="46">
        <v>6</v>
      </c>
      <c r="Q58" s="46">
        <v>0</v>
      </c>
      <c r="R58" s="51">
        <v>0</v>
      </c>
    </row>
    <row r="59" spans="1:18" s="28" customFormat="1" x14ac:dyDescent="0.2">
      <c r="A59" s="35" t="s">
        <v>103</v>
      </c>
      <c r="B59" s="46">
        <v>6</v>
      </c>
      <c r="C59" s="46">
        <v>92</v>
      </c>
      <c r="D59" s="39" t="s">
        <v>338</v>
      </c>
      <c r="E59" s="39" t="s">
        <v>339</v>
      </c>
      <c r="F59" s="46">
        <v>11</v>
      </c>
      <c r="G59" s="39" t="s">
        <v>290</v>
      </c>
      <c r="H59" s="39" t="s">
        <v>321</v>
      </c>
      <c r="I59" s="46">
        <v>0</v>
      </c>
      <c r="J59" s="46">
        <v>0</v>
      </c>
      <c r="K59" s="46">
        <v>3</v>
      </c>
      <c r="L59" s="46">
        <v>0</v>
      </c>
      <c r="M59" s="46">
        <v>169</v>
      </c>
      <c r="N59" s="46">
        <v>45</v>
      </c>
      <c r="O59" s="46">
        <v>35</v>
      </c>
      <c r="P59" s="46">
        <v>13</v>
      </c>
      <c r="Q59" s="46">
        <v>4</v>
      </c>
      <c r="R59" s="51">
        <v>14105</v>
      </c>
    </row>
    <row r="60" spans="1:18" s="28" customFormat="1" x14ac:dyDescent="0.2">
      <c r="A60" s="35" t="s">
        <v>104</v>
      </c>
      <c r="B60" s="46">
        <v>0</v>
      </c>
      <c r="C60" s="46">
        <v>0</v>
      </c>
      <c r="D60" s="46">
        <v>0</v>
      </c>
      <c r="E60" s="46">
        <v>0</v>
      </c>
      <c r="F60" s="46">
        <v>1</v>
      </c>
      <c r="G60" s="39">
        <v>51</v>
      </c>
      <c r="H60" s="39" t="s">
        <v>281</v>
      </c>
      <c r="I60" s="46">
        <v>0</v>
      </c>
      <c r="J60" s="46">
        <v>0</v>
      </c>
      <c r="K60" s="46">
        <v>0</v>
      </c>
      <c r="L60" s="46">
        <v>0</v>
      </c>
      <c r="M60" s="46">
        <v>1</v>
      </c>
      <c r="N60" s="46">
        <v>1</v>
      </c>
      <c r="O60" s="46">
        <v>0</v>
      </c>
      <c r="P60" s="46">
        <v>0</v>
      </c>
      <c r="Q60" s="46">
        <v>0</v>
      </c>
      <c r="R60" s="51">
        <v>250</v>
      </c>
    </row>
    <row r="61" spans="1:18" s="28" customFormat="1" x14ac:dyDescent="0.2">
      <c r="A61" s="35" t="s">
        <v>105</v>
      </c>
      <c r="B61" s="46">
        <v>0</v>
      </c>
      <c r="C61" s="46">
        <v>0</v>
      </c>
      <c r="D61" s="46">
        <v>0</v>
      </c>
      <c r="E61" s="46">
        <v>0</v>
      </c>
      <c r="F61" s="46">
        <v>4</v>
      </c>
      <c r="G61" s="39" t="s">
        <v>320</v>
      </c>
      <c r="H61" s="39" t="s">
        <v>321</v>
      </c>
      <c r="I61" s="46">
        <v>11</v>
      </c>
      <c r="J61" s="46">
        <v>0</v>
      </c>
      <c r="K61" s="46">
        <v>0</v>
      </c>
      <c r="L61" s="46">
        <v>11</v>
      </c>
      <c r="M61" s="46">
        <v>16</v>
      </c>
      <c r="N61" s="46">
        <v>0</v>
      </c>
      <c r="O61" s="46">
        <v>5</v>
      </c>
      <c r="P61" s="46">
        <v>7</v>
      </c>
      <c r="Q61" s="46">
        <v>0</v>
      </c>
      <c r="R61" s="51">
        <v>5955</v>
      </c>
    </row>
    <row r="62" spans="1:18" s="28" customFormat="1" x14ac:dyDescent="0.2">
      <c r="A62" s="35" t="s">
        <v>106</v>
      </c>
      <c r="B62" s="46">
        <v>0</v>
      </c>
      <c r="C62" s="46">
        <v>0</v>
      </c>
      <c r="D62" s="46">
        <v>0</v>
      </c>
      <c r="E62" s="46">
        <v>0</v>
      </c>
      <c r="F62" s="46">
        <v>9</v>
      </c>
      <c r="G62" s="39" t="s">
        <v>328</v>
      </c>
      <c r="H62" s="36">
        <v>0</v>
      </c>
      <c r="I62" s="46">
        <v>33</v>
      </c>
      <c r="J62" s="46">
        <v>23</v>
      </c>
      <c r="K62" s="46">
        <v>0</v>
      </c>
      <c r="L62" s="46">
        <v>10</v>
      </c>
      <c r="M62" s="46">
        <v>31</v>
      </c>
      <c r="N62" s="46">
        <v>6</v>
      </c>
      <c r="O62" s="46">
        <v>15</v>
      </c>
      <c r="P62" s="46">
        <v>8</v>
      </c>
      <c r="Q62" s="46">
        <v>2</v>
      </c>
      <c r="R62" s="51">
        <v>2410</v>
      </c>
    </row>
    <row r="63" spans="1:18" s="28" customFormat="1" ht="12" customHeight="1" x14ac:dyDescent="0.2">
      <c r="A63" s="35" t="s">
        <v>107</v>
      </c>
      <c r="B63" s="46">
        <v>0</v>
      </c>
      <c r="C63" s="46">
        <v>0</v>
      </c>
      <c r="D63" s="46">
        <v>0</v>
      </c>
      <c r="E63" s="46">
        <v>0</v>
      </c>
      <c r="F63" s="46">
        <v>12</v>
      </c>
      <c r="G63" s="39" t="s">
        <v>313</v>
      </c>
      <c r="H63" s="39">
        <v>0.45</v>
      </c>
      <c r="I63" s="46">
        <v>12</v>
      </c>
      <c r="J63" s="46">
        <v>12</v>
      </c>
      <c r="K63" s="46">
        <v>0</v>
      </c>
      <c r="L63" s="46"/>
      <c r="M63" s="46">
        <v>47</v>
      </c>
      <c r="N63" s="46">
        <v>3</v>
      </c>
      <c r="O63" s="46">
        <v>27</v>
      </c>
      <c r="P63" s="46">
        <v>6</v>
      </c>
      <c r="Q63" s="46">
        <v>4</v>
      </c>
      <c r="R63" s="51">
        <v>2971.73</v>
      </c>
    </row>
    <row r="64" spans="1:18" s="28" customFormat="1" ht="12.75" hidden="1" customHeight="1" x14ac:dyDescent="0.2">
      <c r="A64" s="35" t="s">
        <v>108</v>
      </c>
      <c r="B64" s="112" t="s">
        <v>372</v>
      </c>
      <c r="C64" s="113"/>
      <c r="D64" s="113"/>
      <c r="E64" s="113"/>
      <c r="F64" s="113"/>
      <c r="G64" s="113"/>
      <c r="H64" s="113"/>
      <c r="I64" s="113"/>
      <c r="J64" s="113"/>
      <c r="K64" s="113"/>
      <c r="L64" s="113"/>
      <c r="M64" s="113"/>
      <c r="N64" s="113"/>
      <c r="O64" s="113"/>
      <c r="P64" s="113"/>
      <c r="Q64" s="113"/>
      <c r="R64" s="114"/>
    </row>
    <row r="65" spans="1:18" s="28" customFormat="1" x14ac:dyDescent="0.2">
      <c r="A65" s="35" t="s">
        <v>109</v>
      </c>
      <c r="B65" s="46">
        <v>2</v>
      </c>
      <c r="C65" s="46">
        <v>17</v>
      </c>
      <c r="D65" s="46">
        <v>1403</v>
      </c>
      <c r="E65" s="46">
        <v>0</v>
      </c>
      <c r="F65" s="46">
        <v>4</v>
      </c>
      <c r="G65" s="39">
        <v>225</v>
      </c>
      <c r="H65" s="36">
        <v>0</v>
      </c>
      <c r="I65" s="46">
        <v>8</v>
      </c>
      <c r="J65" s="46">
        <v>3</v>
      </c>
      <c r="K65" s="46">
        <v>1</v>
      </c>
      <c r="L65" s="46">
        <v>2</v>
      </c>
      <c r="M65" s="46">
        <v>2</v>
      </c>
      <c r="N65" s="46">
        <v>1</v>
      </c>
      <c r="O65" s="46">
        <v>0</v>
      </c>
      <c r="P65" s="46">
        <v>0</v>
      </c>
      <c r="Q65" s="46">
        <v>0</v>
      </c>
      <c r="R65" s="51" t="s">
        <v>276</v>
      </c>
    </row>
    <row r="66" spans="1:18" s="28" customFormat="1" x14ac:dyDescent="0.2">
      <c r="A66" s="35" t="s">
        <v>110</v>
      </c>
      <c r="B66" s="46">
        <v>8</v>
      </c>
      <c r="C66" s="46">
        <v>74</v>
      </c>
      <c r="D66" s="46">
        <v>4519</v>
      </c>
      <c r="E66" s="46">
        <v>3066</v>
      </c>
      <c r="F66" s="46">
        <v>3</v>
      </c>
      <c r="G66" s="39" t="s">
        <v>329</v>
      </c>
      <c r="H66" s="36">
        <v>0.23</v>
      </c>
      <c r="I66" s="46">
        <v>40</v>
      </c>
      <c r="J66" s="46">
        <v>8</v>
      </c>
      <c r="K66" s="46">
        <v>0</v>
      </c>
      <c r="L66" s="46">
        <v>0</v>
      </c>
      <c r="M66" s="46">
        <v>122</v>
      </c>
      <c r="N66" s="46">
        <v>54</v>
      </c>
      <c r="O66" s="46">
        <v>52</v>
      </c>
      <c r="P66" s="46">
        <v>15</v>
      </c>
      <c r="Q66" s="46">
        <v>1</v>
      </c>
      <c r="R66" s="51" t="s">
        <v>276</v>
      </c>
    </row>
    <row r="67" spans="1:18" s="28" customFormat="1" x14ac:dyDescent="0.2">
      <c r="A67" s="35" t="s">
        <v>111</v>
      </c>
      <c r="B67" s="46">
        <v>0</v>
      </c>
      <c r="C67" s="46">
        <v>0</v>
      </c>
      <c r="D67" s="46">
        <v>0</v>
      </c>
      <c r="E67" s="46">
        <v>0</v>
      </c>
      <c r="F67" s="46">
        <v>12</v>
      </c>
      <c r="G67" s="39" t="s">
        <v>369</v>
      </c>
      <c r="H67" s="36">
        <v>0.28000000000000003</v>
      </c>
      <c r="I67" s="46">
        <v>16</v>
      </c>
      <c r="J67" s="46">
        <v>16</v>
      </c>
      <c r="K67" s="46">
        <v>0</v>
      </c>
      <c r="L67" s="46">
        <v>0</v>
      </c>
      <c r="M67" s="46">
        <v>14</v>
      </c>
      <c r="N67" s="46">
        <v>2</v>
      </c>
      <c r="O67" s="46">
        <v>3</v>
      </c>
      <c r="P67" s="46">
        <v>7</v>
      </c>
      <c r="Q67" s="46">
        <v>0</v>
      </c>
      <c r="R67" s="51">
        <v>0</v>
      </c>
    </row>
    <row r="68" spans="1:18" s="28" customFormat="1" ht="13.5" customHeight="1" x14ac:dyDescent="0.2">
      <c r="A68" s="35" t="s">
        <v>101</v>
      </c>
      <c r="B68" s="46">
        <v>2</v>
      </c>
      <c r="C68" s="46">
        <v>12</v>
      </c>
      <c r="D68" s="46">
        <v>490.62</v>
      </c>
      <c r="E68" s="46">
        <v>158.15</v>
      </c>
      <c r="F68" s="46">
        <v>5</v>
      </c>
      <c r="G68" s="39" t="s">
        <v>365</v>
      </c>
      <c r="H68" s="36">
        <v>3</v>
      </c>
      <c r="I68" s="46">
        <v>15</v>
      </c>
      <c r="J68" s="46">
        <v>0</v>
      </c>
      <c r="K68" s="46">
        <v>0</v>
      </c>
      <c r="L68" s="46">
        <v>0</v>
      </c>
      <c r="M68" s="46">
        <v>21</v>
      </c>
      <c r="N68" s="46">
        <v>7</v>
      </c>
      <c r="O68" s="46">
        <v>5</v>
      </c>
      <c r="P68" s="46">
        <v>6</v>
      </c>
      <c r="Q68" s="46">
        <v>1</v>
      </c>
      <c r="R68" s="51">
        <v>39334</v>
      </c>
    </row>
    <row r="69" spans="1:18" s="28" customFormat="1" x14ac:dyDescent="0.2">
      <c r="A69" s="35" t="s">
        <v>100</v>
      </c>
      <c r="B69" s="46">
        <v>0</v>
      </c>
      <c r="C69" s="46">
        <v>0</v>
      </c>
      <c r="D69" s="46">
        <v>0</v>
      </c>
      <c r="E69" s="46">
        <v>0</v>
      </c>
      <c r="F69" s="46">
        <v>6</v>
      </c>
      <c r="G69" s="39" t="s">
        <v>311</v>
      </c>
      <c r="H69" s="36">
        <v>0.16</v>
      </c>
      <c r="I69" s="46">
        <v>34</v>
      </c>
      <c r="J69" s="46">
        <v>17</v>
      </c>
      <c r="K69" s="46">
        <v>0</v>
      </c>
      <c r="L69" s="46">
        <v>17</v>
      </c>
      <c r="M69" s="46">
        <v>17</v>
      </c>
      <c r="N69" s="46">
        <v>0</v>
      </c>
      <c r="O69" s="46">
        <v>11</v>
      </c>
      <c r="P69" s="46">
        <v>1</v>
      </c>
      <c r="Q69" s="46">
        <v>1</v>
      </c>
      <c r="R69" s="51">
        <v>2755.98</v>
      </c>
    </row>
    <row r="70" spans="1:18" s="28" customFormat="1" x14ac:dyDescent="0.2">
      <c r="A70" s="35" t="s">
        <v>99</v>
      </c>
      <c r="B70" s="46">
        <v>0</v>
      </c>
      <c r="C70" s="46">
        <v>0</v>
      </c>
      <c r="D70" s="46">
        <v>0</v>
      </c>
      <c r="E70" s="46">
        <v>0</v>
      </c>
      <c r="F70" s="46">
        <v>0</v>
      </c>
      <c r="G70" s="39">
        <v>0</v>
      </c>
      <c r="H70" s="36">
        <v>0</v>
      </c>
      <c r="I70" s="46">
        <v>0</v>
      </c>
      <c r="J70" s="46">
        <v>0</v>
      </c>
      <c r="K70" s="46">
        <v>0</v>
      </c>
      <c r="L70" s="46">
        <v>0</v>
      </c>
      <c r="M70" s="46">
        <v>0</v>
      </c>
      <c r="N70" s="46">
        <v>0</v>
      </c>
      <c r="O70" s="46">
        <v>0</v>
      </c>
      <c r="P70" s="46">
        <v>0</v>
      </c>
      <c r="Q70" s="46">
        <v>0</v>
      </c>
      <c r="R70" s="51" t="s">
        <v>276</v>
      </c>
    </row>
    <row r="71" spans="1:18" s="28" customFormat="1" x14ac:dyDescent="0.2">
      <c r="A71" s="35" t="s">
        <v>98</v>
      </c>
      <c r="B71" s="46">
        <v>0</v>
      </c>
      <c r="C71" s="46">
        <v>0</v>
      </c>
      <c r="D71" s="46">
        <v>0</v>
      </c>
      <c r="E71" s="46">
        <v>0</v>
      </c>
      <c r="F71" s="46">
        <v>35</v>
      </c>
      <c r="G71" s="39" t="s">
        <v>371</v>
      </c>
      <c r="H71" s="39">
        <v>0</v>
      </c>
      <c r="I71" s="46">
        <v>0</v>
      </c>
      <c r="J71" s="46">
        <v>1</v>
      </c>
      <c r="K71" s="46">
        <v>0</v>
      </c>
      <c r="L71" s="46">
        <v>0</v>
      </c>
      <c r="M71" s="46">
        <v>56</v>
      </c>
      <c r="N71" s="46">
        <v>23</v>
      </c>
      <c r="O71" s="46">
        <v>21</v>
      </c>
      <c r="P71" s="46">
        <v>10</v>
      </c>
      <c r="Q71" s="46">
        <v>2</v>
      </c>
      <c r="R71" s="51">
        <v>0</v>
      </c>
    </row>
    <row r="72" spans="1:18" s="28" customFormat="1" x14ac:dyDescent="0.2">
      <c r="A72" s="35" t="s">
        <v>97</v>
      </c>
      <c r="B72" s="46">
        <v>0</v>
      </c>
      <c r="C72" s="46">
        <v>0</v>
      </c>
      <c r="D72" s="46">
        <v>0</v>
      </c>
      <c r="E72" s="46">
        <v>0</v>
      </c>
      <c r="F72" s="46">
        <v>0</v>
      </c>
      <c r="G72" s="39">
        <v>0</v>
      </c>
      <c r="H72" s="36">
        <v>0</v>
      </c>
      <c r="I72" s="46">
        <v>0</v>
      </c>
      <c r="J72" s="46">
        <v>0</v>
      </c>
      <c r="K72" s="46">
        <v>0</v>
      </c>
      <c r="L72" s="46">
        <v>0</v>
      </c>
      <c r="M72" s="46">
        <v>0</v>
      </c>
      <c r="N72" s="46">
        <v>0</v>
      </c>
      <c r="O72" s="46">
        <v>0</v>
      </c>
      <c r="P72" s="46">
        <v>0</v>
      </c>
      <c r="Q72" s="46">
        <v>0</v>
      </c>
      <c r="R72" s="51" t="s">
        <v>276</v>
      </c>
    </row>
    <row r="73" spans="1:18" s="28" customFormat="1" x14ac:dyDescent="0.2">
      <c r="A73" s="35" t="s">
        <v>87</v>
      </c>
      <c r="B73" s="46">
        <v>0</v>
      </c>
      <c r="C73" s="46">
        <v>0</v>
      </c>
      <c r="D73" s="46">
        <v>0</v>
      </c>
      <c r="E73" s="46">
        <v>0</v>
      </c>
      <c r="F73" s="46">
        <v>0</v>
      </c>
      <c r="G73" s="39">
        <v>0</v>
      </c>
      <c r="H73" s="46">
        <v>0</v>
      </c>
      <c r="I73" s="46">
        <v>0</v>
      </c>
      <c r="J73" s="46">
        <v>0</v>
      </c>
      <c r="K73" s="46">
        <v>0</v>
      </c>
      <c r="L73" s="46">
        <v>0</v>
      </c>
      <c r="M73" s="46">
        <v>0</v>
      </c>
      <c r="N73" s="46">
        <v>0</v>
      </c>
      <c r="O73" s="46">
        <v>0</v>
      </c>
      <c r="P73" s="46">
        <v>0</v>
      </c>
      <c r="Q73" s="46">
        <v>0</v>
      </c>
      <c r="R73" s="51">
        <v>0</v>
      </c>
    </row>
    <row r="74" spans="1:18" s="28" customFormat="1" x14ac:dyDescent="0.2">
      <c r="A74" s="35" t="s">
        <v>86</v>
      </c>
      <c r="B74" s="46">
        <v>0</v>
      </c>
      <c r="C74" s="46">
        <v>4</v>
      </c>
      <c r="D74" s="46">
        <v>394</v>
      </c>
      <c r="E74" s="46">
        <v>394</v>
      </c>
      <c r="F74" s="46">
        <v>0</v>
      </c>
      <c r="G74" s="39">
        <v>0</v>
      </c>
      <c r="H74" s="36">
        <v>0.2</v>
      </c>
      <c r="I74" s="46">
        <v>13</v>
      </c>
      <c r="J74" s="46">
        <v>12</v>
      </c>
      <c r="K74" s="46">
        <v>1</v>
      </c>
      <c r="L74" s="46">
        <v>0</v>
      </c>
      <c r="M74" s="46">
        <v>12</v>
      </c>
      <c r="N74" s="46">
        <v>7</v>
      </c>
      <c r="O74" s="46">
        <v>1</v>
      </c>
      <c r="P74" s="46">
        <v>4</v>
      </c>
      <c r="Q74" s="46">
        <v>0</v>
      </c>
      <c r="R74" s="51">
        <v>1720</v>
      </c>
    </row>
    <row r="75" spans="1:18" s="28" customFormat="1" x14ac:dyDescent="0.2">
      <c r="A75" s="35" t="s">
        <v>85</v>
      </c>
      <c r="B75" s="46">
        <v>1</v>
      </c>
      <c r="C75" s="46">
        <v>13</v>
      </c>
      <c r="D75" s="39" t="s">
        <v>373</v>
      </c>
      <c r="E75" s="39" t="s">
        <v>374</v>
      </c>
      <c r="F75" s="46">
        <v>4</v>
      </c>
      <c r="G75" s="39" t="s">
        <v>375</v>
      </c>
      <c r="H75" s="36">
        <v>0.14000000000000001</v>
      </c>
      <c r="I75" s="46">
        <v>2</v>
      </c>
      <c r="J75" s="46">
        <v>2</v>
      </c>
      <c r="K75" s="46">
        <v>0</v>
      </c>
      <c r="L75" s="46">
        <v>0</v>
      </c>
      <c r="M75" s="46">
        <v>41</v>
      </c>
      <c r="N75" s="46">
        <v>8</v>
      </c>
      <c r="O75" s="46">
        <v>15</v>
      </c>
      <c r="P75" s="46">
        <v>13</v>
      </c>
      <c r="Q75" s="46">
        <v>3</v>
      </c>
      <c r="R75" s="51">
        <v>0</v>
      </c>
    </row>
    <row r="76" spans="1:18" s="28" customFormat="1" x14ac:dyDescent="0.2">
      <c r="A76" s="35" t="s">
        <v>84</v>
      </c>
      <c r="B76" s="46">
        <v>2</v>
      </c>
      <c r="C76" s="46">
        <v>10</v>
      </c>
      <c r="D76" s="46">
        <v>441.9</v>
      </c>
      <c r="E76" s="46">
        <v>407</v>
      </c>
      <c r="F76" s="46">
        <v>3</v>
      </c>
      <c r="G76" s="39" t="s">
        <v>291</v>
      </c>
      <c r="H76" s="36">
        <v>0.15</v>
      </c>
      <c r="I76" s="46">
        <v>0</v>
      </c>
      <c r="J76" s="46">
        <v>0</v>
      </c>
      <c r="K76" s="46">
        <v>0</v>
      </c>
      <c r="L76" s="46">
        <v>0</v>
      </c>
      <c r="M76" s="46">
        <v>40</v>
      </c>
      <c r="N76" s="46">
        <v>8</v>
      </c>
      <c r="O76" s="46">
        <v>18</v>
      </c>
      <c r="P76" s="46">
        <v>5</v>
      </c>
      <c r="Q76" s="46">
        <v>0</v>
      </c>
      <c r="R76" s="51">
        <v>986</v>
      </c>
    </row>
    <row r="77" spans="1:18" s="28" customFormat="1" x14ac:dyDescent="0.2">
      <c r="A77" s="35" t="s">
        <v>83</v>
      </c>
      <c r="B77" s="46">
        <v>0</v>
      </c>
      <c r="C77" s="46">
        <v>0</v>
      </c>
      <c r="D77" s="46">
        <v>0</v>
      </c>
      <c r="E77" s="46">
        <v>0</v>
      </c>
      <c r="F77" s="46">
        <v>0</v>
      </c>
      <c r="G77" s="39">
        <v>0</v>
      </c>
      <c r="H77" s="46">
        <v>0</v>
      </c>
      <c r="I77" s="46"/>
      <c r="J77" s="46">
        <v>0</v>
      </c>
      <c r="K77" s="46">
        <v>0</v>
      </c>
      <c r="L77" s="46">
        <v>0</v>
      </c>
      <c r="M77" s="46">
        <v>0</v>
      </c>
      <c r="N77" s="46">
        <v>0</v>
      </c>
      <c r="O77" s="46">
        <v>0</v>
      </c>
      <c r="P77" s="46">
        <v>0</v>
      </c>
      <c r="Q77" s="46">
        <v>0</v>
      </c>
      <c r="R77" s="51">
        <v>0</v>
      </c>
    </row>
    <row r="78" spans="1:18" s="28" customFormat="1" x14ac:dyDescent="0.2">
      <c r="A78" s="35" t="s">
        <v>82</v>
      </c>
      <c r="B78" s="46">
        <v>0</v>
      </c>
      <c r="C78" s="46">
        <v>0</v>
      </c>
      <c r="D78" s="46">
        <v>0</v>
      </c>
      <c r="E78" s="46">
        <v>0</v>
      </c>
      <c r="F78" s="46">
        <v>1</v>
      </c>
      <c r="G78" s="39">
        <v>72</v>
      </c>
      <c r="H78" s="36">
        <v>0.22</v>
      </c>
      <c r="I78" s="46">
        <v>0</v>
      </c>
      <c r="J78" s="46">
        <v>0</v>
      </c>
      <c r="K78" s="46">
        <v>0</v>
      </c>
      <c r="L78" s="46">
        <v>0</v>
      </c>
      <c r="M78" s="46">
        <v>0</v>
      </c>
      <c r="N78" s="46">
        <v>0</v>
      </c>
      <c r="O78" s="46">
        <v>0</v>
      </c>
      <c r="P78" s="46">
        <v>0</v>
      </c>
      <c r="Q78" s="46">
        <v>0</v>
      </c>
      <c r="R78" s="51">
        <v>1277</v>
      </c>
    </row>
    <row r="79" spans="1:18" s="28" customFormat="1" x14ac:dyDescent="0.2">
      <c r="A79" s="35" t="s">
        <v>146</v>
      </c>
      <c r="B79" s="46">
        <v>0</v>
      </c>
      <c r="C79" s="46">
        <v>0</v>
      </c>
      <c r="D79" s="46">
        <v>0</v>
      </c>
      <c r="E79" s="46">
        <v>0</v>
      </c>
      <c r="F79" s="46">
        <v>0</v>
      </c>
      <c r="G79" s="39">
        <v>0</v>
      </c>
      <c r="H79" s="36">
        <v>0</v>
      </c>
      <c r="I79" s="46">
        <v>0</v>
      </c>
      <c r="J79" s="46">
        <v>0</v>
      </c>
      <c r="K79" s="46">
        <v>0</v>
      </c>
      <c r="L79" s="46">
        <v>0</v>
      </c>
      <c r="M79" s="46">
        <v>0</v>
      </c>
      <c r="N79" s="46">
        <v>0</v>
      </c>
      <c r="O79" s="46">
        <v>0</v>
      </c>
      <c r="P79" s="46">
        <v>0</v>
      </c>
      <c r="Q79" s="46">
        <v>0</v>
      </c>
      <c r="R79" s="51" t="s">
        <v>276</v>
      </c>
    </row>
    <row r="80" spans="1:18" s="28" customFormat="1" x14ac:dyDescent="0.2">
      <c r="A80" s="35" t="s">
        <v>81</v>
      </c>
      <c r="B80" s="46">
        <v>1</v>
      </c>
      <c r="C80" s="46">
        <v>8</v>
      </c>
      <c r="D80" s="46">
        <v>159.5</v>
      </c>
      <c r="E80" s="46">
        <v>117.1</v>
      </c>
      <c r="F80" s="46">
        <v>0</v>
      </c>
      <c r="G80" s="39">
        <v>0</v>
      </c>
      <c r="H80" s="36">
        <v>0.09</v>
      </c>
      <c r="I80" s="46">
        <v>0</v>
      </c>
      <c r="J80" s="46">
        <v>0</v>
      </c>
      <c r="K80" s="46">
        <v>0</v>
      </c>
      <c r="L80" s="46">
        <v>0</v>
      </c>
      <c r="M80" s="46">
        <v>11</v>
      </c>
      <c r="N80" s="46">
        <v>1</v>
      </c>
      <c r="O80" s="46">
        <v>5</v>
      </c>
      <c r="P80" s="46">
        <v>4</v>
      </c>
      <c r="Q80" s="46">
        <v>1</v>
      </c>
      <c r="R80" s="51">
        <v>400</v>
      </c>
    </row>
    <row r="81" spans="1:18" s="28" customFormat="1" x14ac:dyDescent="0.2">
      <c r="A81" s="35" t="s">
        <v>80</v>
      </c>
      <c r="B81" s="46">
        <v>0</v>
      </c>
      <c r="C81" s="46">
        <v>0</v>
      </c>
      <c r="D81" s="46">
        <v>0</v>
      </c>
      <c r="E81" s="46">
        <v>0</v>
      </c>
      <c r="F81" s="46">
        <v>0</v>
      </c>
      <c r="G81" s="39">
        <v>0</v>
      </c>
      <c r="H81" s="36">
        <v>0</v>
      </c>
      <c r="I81" s="46">
        <v>0</v>
      </c>
      <c r="J81" s="46">
        <v>0</v>
      </c>
      <c r="K81" s="46">
        <v>0</v>
      </c>
      <c r="L81" s="46">
        <v>0</v>
      </c>
      <c r="M81" s="46">
        <v>0</v>
      </c>
      <c r="N81" s="46">
        <v>0</v>
      </c>
      <c r="O81" s="46">
        <v>0</v>
      </c>
      <c r="P81" s="46">
        <v>0</v>
      </c>
      <c r="Q81" s="46">
        <v>0</v>
      </c>
      <c r="R81" s="51" t="s">
        <v>276</v>
      </c>
    </row>
    <row r="82" spans="1:18" s="28" customFormat="1" x14ac:dyDescent="0.2">
      <c r="A82" s="35" t="s">
        <v>79</v>
      </c>
      <c r="B82" s="46">
        <v>1</v>
      </c>
      <c r="C82" s="46">
        <v>7</v>
      </c>
      <c r="D82" s="46">
        <v>851</v>
      </c>
      <c r="E82" s="46">
        <v>314</v>
      </c>
      <c r="F82" s="46">
        <v>1</v>
      </c>
      <c r="G82" s="39">
        <v>93</v>
      </c>
      <c r="H82" s="36">
        <v>0.14000000000000001</v>
      </c>
      <c r="I82" s="46">
        <v>6</v>
      </c>
      <c r="J82" s="46">
        <v>6</v>
      </c>
      <c r="K82" s="46">
        <v>0</v>
      </c>
      <c r="L82" s="46">
        <v>0</v>
      </c>
      <c r="M82" s="46">
        <v>19</v>
      </c>
      <c r="N82" s="46">
        <v>0</v>
      </c>
      <c r="O82" s="46">
        <v>12</v>
      </c>
      <c r="P82" s="46">
        <v>0</v>
      </c>
      <c r="Q82" s="46">
        <v>0</v>
      </c>
      <c r="R82" s="51">
        <v>1612</v>
      </c>
    </row>
    <row r="83" spans="1:18" s="28" customFormat="1" x14ac:dyDescent="0.2">
      <c r="A83" s="35" t="s">
        <v>78</v>
      </c>
      <c r="B83" s="46">
        <v>5</v>
      </c>
      <c r="C83" s="46">
        <v>91</v>
      </c>
      <c r="D83" s="39" t="s">
        <v>361</v>
      </c>
      <c r="E83" s="46">
        <v>2069.5</v>
      </c>
      <c r="F83" s="46">
        <v>173</v>
      </c>
      <c r="G83" s="39" t="s">
        <v>362</v>
      </c>
      <c r="H83" s="36" t="s">
        <v>272</v>
      </c>
      <c r="I83" s="46">
        <v>1294</v>
      </c>
      <c r="J83" s="46">
        <v>2</v>
      </c>
      <c r="K83" s="46">
        <v>0</v>
      </c>
      <c r="L83" s="46">
        <v>2</v>
      </c>
      <c r="M83" s="46">
        <v>347</v>
      </c>
      <c r="N83" s="46">
        <v>95</v>
      </c>
      <c r="O83" s="46">
        <v>109</v>
      </c>
      <c r="P83" s="46">
        <v>60</v>
      </c>
      <c r="Q83" s="46">
        <v>6</v>
      </c>
      <c r="R83" s="51">
        <v>54832.32</v>
      </c>
    </row>
    <row r="84" spans="1:18" s="28" customFormat="1" x14ac:dyDescent="0.2">
      <c r="A84" s="35" t="s">
        <v>77</v>
      </c>
      <c r="B84" s="46">
        <v>0</v>
      </c>
      <c r="C84" s="46">
        <v>0</v>
      </c>
      <c r="D84" s="46">
        <v>0</v>
      </c>
      <c r="E84" s="46">
        <v>0</v>
      </c>
      <c r="F84" s="46">
        <v>20</v>
      </c>
      <c r="G84" s="39">
        <v>0</v>
      </c>
      <c r="H84" s="36">
        <v>0</v>
      </c>
      <c r="I84" s="46">
        <v>0</v>
      </c>
      <c r="J84" s="46">
        <v>0</v>
      </c>
      <c r="K84" s="46">
        <v>0</v>
      </c>
      <c r="L84" s="46">
        <v>0</v>
      </c>
      <c r="M84" s="46">
        <v>51</v>
      </c>
      <c r="N84" s="46">
        <v>5</v>
      </c>
      <c r="O84" s="46">
        <v>15</v>
      </c>
      <c r="P84" s="46">
        <v>14</v>
      </c>
      <c r="Q84" s="46">
        <v>2</v>
      </c>
      <c r="R84" s="51">
        <v>5994</v>
      </c>
    </row>
    <row r="85" spans="1:18" s="28" customFormat="1" x14ac:dyDescent="0.2">
      <c r="A85" s="35" t="s">
        <v>76</v>
      </c>
      <c r="B85" s="46">
        <v>0</v>
      </c>
      <c r="C85" s="46">
        <v>0</v>
      </c>
      <c r="D85" s="46">
        <v>0</v>
      </c>
      <c r="E85" s="46">
        <v>0</v>
      </c>
      <c r="F85" s="46">
        <v>0</v>
      </c>
      <c r="G85" s="39">
        <v>0</v>
      </c>
      <c r="H85" s="36">
        <v>0</v>
      </c>
      <c r="I85" s="46">
        <v>0</v>
      </c>
      <c r="J85" s="46">
        <v>0</v>
      </c>
      <c r="K85" s="46">
        <v>0</v>
      </c>
      <c r="L85" s="46">
        <v>0</v>
      </c>
      <c r="M85" s="46">
        <v>0</v>
      </c>
      <c r="N85" s="46">
        <v>0</v>
      </c>
      <c r="O85" s="46">
        <v>0</v>
      </c>
      <c r="P85" s="46">
        <v>0</v>
      </c>
      <c r="Q85" s="46">
        <v>0</v>
      </c>
      <c r="R85" s="51" t="s">
        <v>276</v>
      </c>
    </row>
    <row r="86" spans="1:18" s="28" customFormat="1" x14ac:dyDescent="0.2">
      <c r="A86" s="35" t="s">
        <v>75</v>
      </c>
      <c r="B86" s="46">
        <v>0</v>
      </c>
      <c r="C86" s="46">
        <v>0</v>
      </c>
      <c r="D86" s="46">
        <v>0</v>
      </c>
      <c r="E86" s="46">
        <v>0</v>
      </c>
      <c r="F86" s="46">
        <v>2</v>
      </c>
      <c r="G86" s="39" t="s">
        <v>292</v>
      </c>
      <c r="H86" s="36">
        <v>0.2</v>
      </c>
      <c r="I86" s="46">
        <v>4</v>
      </c>
      <c r="J86" s="46">
        <v>4</v>
      </c>
      <c r="K86" s="46">
        <v>0</v>
      </c>
      <c r="L86" s="46">
        <v>0</v>
      </c>
      <c r="M86" s="46">
        <v>0</v>
      </c>
      <c r="N86" s="46">
        <v>0</v>
      </c>
      <c r="O86" s="46">
        <v>0</v>
      </c>
      <c r="P86" s="46">
        <v>0</v>
      </c>
      <c r="Q86" s="46">
        <v>0</v>
      </c>
      <c r="R86" s="51">
        <v>473</v>
      </c>
    </row>
    <row r="87" spans="1:18" s="28" customFormat="1" x14ac:dyDescent="0.2">
      <c r="A87" s="35" t="s">
        <v>74</v>
      </c>
      <c r="B87" s="46">
        <v>1</v>
      </c>
      <c r="C87" s="46">
        <v>18</v>
      </c>
      <c r="D87" s="46">
        <v>988.2</v>
      </c>
      <c r="E87" s="46">
        <v>0</v>
      </c>
      <c r="F87" s="46">
        <v>0</v>
      </c>
      <c r="G87" s="39" t="s">
        <v>276</v>
      </c>
      <c r="H87" s="39">
        <v>0.14000000000000001</v>
      </c>
      <c r="I87" s="46">
        <v>5</v>
      </c>
      <c r="J87" s="46">
        <v>5</v>
      </c>
      <c r="K87" s="46">
        <v>0</v>
      </c>
      <c r="L87" s="46">
        <v>0</v>
      </c>
      <c r="M87" s="46">
        <v>11</v>
      </c>
      <c r="N87" s="46">
        <v>3</v>
      </c>
      <c r="O87" s="46">
        <v>4</v>
      </c>
      <c r="P87" s="46">
        <v>2</v>
      </c>
      <c r="Q87" s="46">
        <v>0</v>
      </c>
      <c r="R87" s="46">
        <v>160</v>
      </c>
    </row>
    <row r="88" spans="1:18" s="28" customFormat="1" ht="12.75" customHeight="1" x14ac:dyDescent="0.2">
      <c r="A88" s="35" t="s">
        <v>73</v>
      </c>
      <c r="B88" s="46">
        <v>0</v>
      </c>
      <c r="C88" s="46">
        <v>0</v>
      </c>
      <c r="D88" s="46">
        <v>0</v>
      </c>
      <c r="E88" s="46">
        <v>0</v>
      </c>
      <c r="F88" s="46">
        <v>0</v>
      </c>
      <c r="G88" s="39">
        <v>0</v>
      </c>
      <c r="H88" s="46">
        <v>0</v>
      </c>
      <c r="I88" s="46">
        <v>0</v>
      </c>
      <c r="J88" s="46">
        <v>0</v>
      </c>
      <c r="K88" s="46">
        <v>0</v>
      </c>
      <c r="L88" s="46">
        <v>0</v>
      </c>
      <c r="M88" s="46">
        <v>0</v>
      </c>
      <c r="N88" s="46">
        <v>0</v>
      </c>
      <c r="O88" s="46">
        <v>0</v>
      </c>
      <c r="P88" s="46">
        <v>0</v>
      </c>
      <c r="Q88" s="46">
        <v>0</v>
      </c>
      <c r="R88" s="51" t="s">
        <v>276</v>
      </c>
    </row>
    <row r="89" spans="1:18" s="28" customFormat="1" x14ac:dyDescent="0.2">
      <c r="A89" s="35" t="s">
        <v>72</v>
      </c>
      <c r="B89" s="46">
        <v>0</v>
      </c>
      <c r="C89" s="46">
        <v>0</v>
      </c>
      <c r="D89" s="46">
        <v>0</v>
      </c>
      <c r="E89" s="46">
        <v>0</v>
      </c>
      <c r="F89" s="46">
        <v>58</v>
      </c>
      <c r="G89" s="39" t="s">
        <v>367</v>
      </c>
      <c r="H89" s="39" t="s">
        <v>324</v>
      </c>
      <c r="I89" s="46">
        <v>0</v>
      </c>
      <c r="J89" s="46">
        <v>0</v>
      </c>
      <c r="K89" s="46">
        <v>1</v>
      </c>
      <c r="L89" s="46">
        <v>2</v>
      </c>
      <c r="M89" s="46">
        <v>92</v>
      </c>
      <c r="N89" s="46">
        <v>5</v>
      </c>
      <c r="O89" s="46">
        <v>21</v>
      </c>
      <c r="P89" s="46">
        <v>13</v>
      </c>
      <c r="Q89" s="46">
        <v>0</v>
      </c>
      <c r="R89" s="52">
        <v>4200</v>
      </c>
    </row>
    <row r="90" spans="1:18" s="28" customFormat="1" x14ac:dyDescent="0.2">
      <c r="A90" s="35" t="s">
        <v>71</v>
      </c>
      <c r="B90" s="46">
        <v>0</v>
      </c>
      <c r="C90" s="46">
        <v>0</v>
      </c>
      <c r="D90" s="46">
        <v>0</v>
      </c>
      <c r="E90" s="46">
        <v>0</v>
      </c>
      <c r="F90" s="46">
        <v>0</v>
      </c>
      <c r="G90" s="39">
        <v>0</v>
      </c>
      <c r="H90" s="39">
        <v>0</v>
      </c>
      <c r="I90" s="46">
        <v>0</v>
      </c>
      <c r="J90" s="45">
        <v>0</v>
      </c>
      <c r="K90" s="46">
        <v>0</v>
      </c>
      <c r="L90" s="45">
        <v>0</v>
      </c>
      <c r="M90" s="46">
        <v>0</v>
      </c>
      <c r="N90" s="46">
        <v>0</v>
      </c>
      <c r="O90" s="45">
        <v>0</v>
      </c>
      <c r="P90" s="46">
        <v>0</v>
      </c>
      <c r="Q90" s="45">
        <v>0</v>
      </c>
      <c r="R90" s="51">
        <v>0</v>
      </c>
    </row>
    <row r="91" spans="1:18" s="28" customFormat="1" x14ac:dyDescent="0.2">
      <c r="A91" s="35" t="s">
        <v>70</v>
      </c>
      <c r="B91" s="46">
        <v>0</v>
      </c>
      <c r="C91" s="46">
        <v>0</v>
      </c>
      <c r="D91" s="46">
        <v>0</v>
      </c>
      <c r="E91" s="46">
        <v>0</v>
      </c>
      <c r="F91" s="46">
        <v>0</v>
      </c>
      <c r="G91" s="39">
        <v>0</v>
      </c>
      <c r="H91" s="39">
        <v>0</v>
      </c>
      <c r="I91" s="46">
        <v>0</v>
      </c>
      <c r="J91" s="46">
        <v>0</v>
      </c>
      <c r="K91" s="46">
        <v>0</v>
      </c>
      <c r="L91" s="46">
        <v>0</v>
      </c>
      <c r="M91" s="46">
        <v>0</v>
      </c>
      <c r="N91" s="46">
        <v>0</v>
      </c>
      <c r="O91" s="46">
        <v>0</v>
      </c>
      <c r="P91" s="46">
        <v>0</v>
      </c>
      <c r="Q91" s="46">
        <v>0</v>
      </c>
      <c r="R91" s="51">
        <v>0</v>
      </c>
    </row>
    <row r="92" spans="1:18" s="28" customFormat="1" x14ac:dyDescent="0.2">
      <c r="A92" s="35" t="s">
        <v>69</v>
      </c>
      <c r="B92" s="46">
        <v>0</v>
      </c>
      <c r="C92" s="46">
        <v>0</v>
      </c>
      <c r="D92" s="46">
        <v>0</v>
      </c>
      <c r="E92" s="46">
        <v>0</v>
      </c>
      <c r="F92" s="46">
        <v>0</v>
      </c>
      <c r="G92" s="39">
        <v>0</v>
      </c>
      <c r="H92" s="39" t="s">
        <v>269</v>
      </c>
      <c r="I92" s="46">
        <v>0</v>
      </c>
      <c r="J92" s="46">
        <v>0</v>
      </c>
      <c r="K92" s="46">
        <v>0</v>
      </c>
      <c r="L92" s="46">
        <v>0</v>
      </c>
      <c r="M92" s="46">
        <v>0</v>
      </c>
      <c r="N92" s="46">
        <v>0</v>
      </c>
      <c r="O92" s="46">
        <v>0</v>
      </c>
      <c r="P92" s="46">
        <v>0</v>
      </c>
      <c r="Q92" s="46">
        <v>0</v>
      </c>
      <c r="R92" s="51" t="s">
        <v>276</v>
      </c>
    </row>
    <row r="93" spans="1:18" s="28" customFormat="1" x14ac:dyDescent="0.2">
      <c r="A93" s="35" t="s">
        <v>46</v>
      </c>
      <c r="B93" s="46">
        <v>0</v>
      </c>
      <c r="C93" s="46">
        <v>0</v>
      </c>
      <c r="D93" s="46">
        <v>0</v>
      </c>
      <c r="E93" s="46">
        <v>0</v>
      </c>
      <c r="F93" s="46">
        <v>43</v>
      </c>
      <c r="G93" s="39" t="s">
        <v>293</v>
      </c>
      <c r="H93" s="39">
        <v>0.03</v>
      </c>
      <c r="I93" s="46">
        <v>53</v>
      </c>
      <c r="J93" s="46">
        <v>0</v>
      </c>
      <c r="K93" s="46">
        <v>53</v>
      </c>
      <c r="L93" s="46">
        <v>0</v>
      </c>
      <c r="M93" s="46">
        <v>53</v>
      </c>
      <c r="N93" s="46">
        <v>13</v>
      </c>
      <c r="O93" s="46">
        <v>29</v>
      </c>
      <c r="P93" s="46">
        <v>7</v>
      </c>
      <c r="Q93" s="46">
        <v>4</v>
      </c>
      <c r="R93" s="51">
        <v>9268</v>
      </c>
    </row>
    <row r="94" spans="1:18" s="28" customFormat="1" x14ac:dyDescent="0.2">
      <c r="A94" s="35" t="s">
        <v>45</v>
      </c>
      <c r="B94" s="46">
        <v>1</v>
      </c>
      <c r="C94" s="46">
        <v>7</v>
      </c>
      <c r="D94" s="46">
        <v>399.6</v>
      </c>
      <c r="E94" s="46">
        <v>118.6</v>
      </c>
      <c r="F94" s="46">
        <v>13</v>
      </c>
      <c r="G94" s="39" t="s">
        <v>364</v>
      </c>
      <c r="H94" s="39" t="s">
        <v>285</v>
      </c>
      <c r="I94" s="46">
        <v>28</v>
      </c>
      <c r="J94" s="46">
        <v>28</v>
      </c>
      <c r="K94" s="46">
        <v>0</v>
      </c>
      <c r="L94" s="46">
        <v>0</v>
      </c>
      <c r="M94" s="46">
        <v>40</v>
      </c>
      <c r="N94" s="46">
        <v>9</v>
      </c>
      <c r="O94" s="46">
        <v>19</v>
      </c>
      <c r="P94" s="46">
        <v>3</v>
      </c>
      <c r="Q94" s="46">
        <v>0</v>
      </c>
      <c r="R94" s="51">
        <v>42794</v>
      </c>
    </row>
    <row r="95" spans="1:18" s="28" customFormat="1" x14ac:dyDescent="0.2">
      <c r="A95" s="35" t="s">
        <v>44</v>
      </c>
      <c r="B95" s="46">
        <v>1</v>
      </c>
      <c r="C95" s="46">
        <v>4</v>
      </c>
      <c r="D95" s="46">
        <v>209</v>
      </c>
      <c r="E95" s="46">
        <v>209</v>
      </c>
      <c r="F95" s="46">
        <v>1</v>
      </c>
      <c r="G95" s="39" t="s">
        <v>294</v>
      </c>
      <c r="H95" s="39" t="s">
        <v>269</v>
      </c>
      <c r="I95" s="46">
        <v>3</v>
      </c>
      <c r="J95" s="46">
        <v>3</v>
      </c>
      <c r="K95" s="46">
        <v>0</v>
      </c>
      <c r="L95" s="46">
        <v>0</v>
      </c>
      <c r="M95" s="46">
        <v>3</v>
      </c>
      <c r="N95" s="46">
        <v>0</v>
      </c>
      <c r="O95" s="46">
        <v>0</v>
      </c>
      <c r="P95" s="46">
        <v>1</v>
      </c>
      <c r="Q95" s="46">
        <v>0</v>
      </c>
      <c r="R95" s="51" t="s">
        <v>276</v>
      </c>
    </row>
    <row r="96" spans="1:18" s="28" customFormat="1" x14ac:dyDescent="0.2">
      <c r="A96" s="35" t="s">
        <v>43</v>
      </c>
      <c r="B96" s="46">
        <v>1</v>
      </c>
      <c r="C96" s="46">
        <v>23</v>
      </c>
      <c r="D96" s="46">
        <v>1313</v>
      </c>
      <c r="E96" s="46">
        <v>921.8</v>
      </c>
      <c r="F96" s="46">
        <v>10</v>
      </c>
      <c r="G96" s="39">
        <v>503</v>
      </c>
      <c r="H96" s="39" t="s">
        <v>269</v>
      </c>
      <c r="I96" s="46">
        <v>18</v>
      </c>
      <c r="J96" s="46">
        <v>3</v>
      </c>
      <c r="K96" s="46">
        <v>2</v>
      </c>
      <c r="L96" s="46">
        <v>13</v>
      </c>
      <c r="M96" s="46">
        <v>67</v>
      </c>
      <c r="N96" s="46">
        <v>6</v>
      </c>
      <c r="O96" s="46">
        <v>23</v>
      </c>
      <c r="P96" s="46">
        <v>15</v>
      </c>
      <c r="Q96" s="46">
        <v>0</v>
      </c>
      <c r="R96" s="51">
        <v>10562</v>
      </c>
    </row>
    <row r="97" spans="1:18" s="28" customFormat="1" x14ac:dyDescent="0.2">
      <c r="A97" s="35" t="s">
        <v>42</v>
      </c>
      <c r="B97" s="46">
        <v>0</v>
      </c>
      <c r="C97" s="46">
        <v>0</v>
      </c>
      <c r="D97" s="46">
        <v>0</v>
      </c>
      <c r="E97" s="46">
        <v>0</v>
      </c>
      <c r="F97" s="46">
        <v>0</v>
      </c>
      <c r="G97" s="39">
        <v>0</v>
      </c>
      <c r="H97" s="39" t="s">
        <v>269</v>
      </c>
      <c r="I97" s="46">
        <v>0</v>
      </c>
      <c r="J97" s="46">
        <v>0</v>
      </c>
      <c r="K97" s="46">
        <v>0</v>
      </c>
      <c r="L97" s="46">
        <v>0</v>
      </c>
      <c r="M97" s="46">
        <v>0</v>
      </c>
      <c r="N97" s="46">
        <v>0</v>
      </c>
      <c r="O97" s="46">
        <v>0</v>
      </c>
      <c r="P97" s="46">
        <v>0</v>
      </c>
      <c r="Q97" s="46">
        <v>0</v>
      </c>
      <c r="R97" s="51" t="s">
        <v>276</v>
      </c>
    </row>
    <row r="98" spans="1:18" s="28" customFormat="1" hidden="1" x14ac:dyDescent="0.2">
      <c r="A98" s="35" t="s">
        <v>41</v>
      </c>
      <c r="B98" s="104" t="s">
        <v>372</v>
      </c>
      <c r="C98" s="105"/>
      <c r="D98" s="105"/>
      <c r="E98" s="105"/>
      <c r="F98" s="105"/>
      <c r="G98" s="105"/>
      <c r="H98" s="105"/>
      <c r="I98" s="105"/>
      <c r="J98" s="105"/>
      <c r="K98" s="105"/>
      <c r="L98" s="105"/>
      <c r="M98" s="105"/>
      <c r="N98" s="105"/>
      <c r="O98" s="105"/>
      <c r="P98" s="105"/>
      <c r="Q98" s="105"/>
      <c r="R98" s="106"/>
    </row>
    <row r="99" spans="1:18" s="28" customFormat="1" x14ac:dyDescent="0.2">
      <c r="A99" s="35" t="s">
        <v>40</v>
      </c>
      <c r="B99" s="46">
        <v>0</v>
      </c>
      <c r="C99" s="46">
        <v>0</v>
      </c>
      <c r="D99" s="46">
        <v>0</v>
      </c>
      <c r="E99" s="46">
        <v>0</v>
      </c>
      <c r="F99" s="46">
        <v>0</v>
      </c>
      <c r="G99" s="39">
        <v>0</v>
      </c>
      <c r="H99" s="39" t="s">
        <v>269</v>
      </c>
      <c r="I99" s="46">
        <v>0</v>
      </c>
      <c r="J99" s="46">
        <v>0</v>
      </c>
      <c r="K99" s="46">
        <v>0</v>
      </c>
      <c r="L99" s="46">
        <v>0</v>
      </c>
      <c r="M99" s="46">
        <v>0</v>
      </c>
      <c r="N99" s="46">
        <v>0</v>
      </c>
      <c r="O99" s="46">
        <v>0</v>
      </c>
      <c r="P99" s="46">
        <v>0</v>
      </c>
      <c r="Q99" s="46">
        <v>0</v>
      </c>
      <c r="R99" s="51" t="s">
        <v>276</v>
      </c>
    </row>
    <row r="100" spans="1:18" s="28" customFormat="1" x14ac:dyDescent="0.2">
      <c r="A100" s="35" t="s">
        <v>39</v>
      </c>
      <c r="B100" s="46">
        <v>1</v>
      </c>
      <c r="C100" s="46">
        <v>36</v>
      </c>
      <c r="D100" s="46">
        <v>1151.4000000000001</v>
      </c>
      <c r="E100" s="46">
        <v>844</v>
      </c>
      <c r="F100" s="46">
        <v>0</v>
      </c>
      <c r="G100" s="39">
        <v>0</v>
      </c>
      <c r="H100" s="39" t="s">
        <v>353</v>
      </c>
      <c r="I100" s="46">
        <v>13</v>
      </c>
      <c r="J100" s="46">
        <v>0</v>
      </c>
      <c r="K100" s="46">
        <v>0</v>
      </c>
      <c r="L100" s="46">
        <v>6</v>
      </c>
      <c r="M100" s="46">
        <v>19</v>
      </c>
      <c r="N100" s="46">
        <v>7</v>
      </c>
      <c r="O100" s="46">
        <v>2</v>
      </c>
      <c r="P100" s="46">
        <v>4</v>
      </c>
      <c r="Q100" s="46">
        <v>0</v>
      </c>
      <c r="R100" s="51">
        <v>11213</v>
      </c>
    </row>
    <row r="101" spans="1:18" s="28" customFormat="1" x14ac:dyDescent="0.2">
      <c r="A101" s="35" t="s">
        <v>38</v>
      </c>
      <c r="B101" s="46">
        <v>0</v>
      </c>
      <c r="C101" s="46">
        <v>0</v>
      </c>
      <c r="D101" s="46">
        <v>0</v>
      </c>
      <c r="E101" s="46">
        <v>0</v>
      </c>
      <c r="F101" s="46">
        <v>2</v>
      </c>
      <c r="G101" s="39" t="s">
        <v>314</v>
      </c>
      <c r="H101" s="39" t="s">
        <v>315</v>
      </c>
      <c r="I101" s="46">
        <v>2</v>
      </c>
      <c r="J101" s="46">
        <v>0</v>
      </c>
      <c r="K101" s="46">
        <v>0</v>
      </c>
      <c r="L101" s="46">
        <v>0</v>
      </c>
      <c r="M101" s="46">
        <v>0</v>
      </c>
      <c r="N101" s="46">
        <v>0</v>
      </c>
      <c r="O101" s="46">
        <v>6</v>
      </c>
      <c r="P101" s="46">
        <v>0</v>
      </c>
      <c r="Q101" s="46">
        <v>0</v>
      </c>
      <c r="R101" s="51" t="s">
        <v>276</v>
      </c>
    </row>
    <row r="102" spans="1:18" s="28" customFormat="1" x14ac:dyDescent="0.2">
      <c r="A102" s="35" t="s">
        <v>13</v>
      </c>
      <c r="B102" s="46">
        <v>0</v>
      </c>
      <c r="C102" s="46">
        <v>0</v>
      </c>
      <c r="D102" s="46">
        <v>0</v>
      </c>
      <c r="E102" s="46">
        <v>0</v>
      </c>
      <c r="F102" s="46">
        <v>0</v>
      </c>
      <c r="G102" s="39">
        <v>0</v>
      </c>
      <c r="H102" s="39" t="s">
        <v>269</v>
      </c>
      <c r="I102" s="46">
        <v>0</v>
      </c>
      <c r="J102" s="46">
        <v>0</v>
      </c>
      <c r="K102" s="46">
        <v>0</v>
      </c>
      <c r="L102" s="46">
        <v>0</v>
      </c>
      <c r="M102" s="46">
        <v>0</v>
      </c>
      <c r="N102" s="46">
        <v>0</v>
      </c>
      <c r="O102" s="46">
        <v>0</v>
      </c>
      <c r="P102" s="46">
        <v>0</v>
      </c>
      <c r="Q102" s="46">
        <v>0</v>
      </c>
      <c r="R102" s="51" t="s">
        <v>276</v>
      </c>
    </row>
    <row r="103" spans="1:18" s="28" customFormat="1" x14ac:dyDescent="0.2">
      <c r="A103" s="35" t="s">
        <v>14</v>
      </c>
      <c r="B103" s="46">
        <v>1</v>
      </c>
      <c r="C103" s="46">
        <v>24</v>
      </c>
      <c r="D103" s="46">
        <v>855</v>
      </c>
      <c r="E103" s="46">
        <v>616</v>
      </c>
      <c r="F103" s="46">
        <v>0</v>
      </c>
      <c r="G103" s="39">
        <v>0</v>
      </c>
      <c r="H103" s="39" t="s">
        <v>285</v>
      </c>
      <c r="I103" s="46">
        <v>11</v>
      </c>
      <c r="J103" s="46">
        <v>0</v>
      </c>
      <c r="K103" s="46">
        <v>1</v>
      </c>
      <c r="L103" s="46">
        <v>0</v>
      </c>
      <c r="M103" s="46">
        <v>19</v>
      </c>
      <c r="N103" s="46">
        <v>5</v>
      </c>
      <c r="O103" s="46">
        <v>11</v>
      </c>
      <c r="P103" s="46">
        <v>3</v>
      </c>
      <c r="Q103" s="46">
        <v>0</v>
      </c>
      <c r="R103" s="51">
        <v>206884</v>
      </c>
    </row>
    <row r="104" spans="1:18" s="28" customFormat="1" x14ac:dyDescent="0.2">
      <c r="A104" s="35" t="s">
        <v>15</v>
      </c>
      <c r="B104" s="46">
        <v>2</v>
      </c>
      <c r="C104" s="46">
        <v>40</v>
      </c>
      <c r="D104" s="46">
        <v>1635</v>
      </c>
      <c r="E104" s="46">
        <v>921</v>
      </c>
      <c r="F104" s="46">
        <v>8</v>
      </c>
      <c r="G104" s="39" t="s">
        <v>370</v>
      </c>
      <c r="H104" s="39" t="s">
        <v>276</v>
      </c>
      <c r="I104" s="46">
        <v>5</v>
      </c>
      <c r="J104" s="46">
        <v>5</v>
      </c>
      <c r="K104" s="46">
        <v>0</v>
      </c>
      <c r="L104" s="46">
        <v>0</v>
      </c>
      <c r="M104" s="46">
        <v>54</v>
      </c>
      <c r="N104" s="46">
        <v>28</v>
      </c>
      <c r="O104" s="46">
        <v>6</v>
      </c>
      <c r="P104" s="46">
        <v>20</v>
      </c>
      <c r="Q104" s="46">
        <v>0</v>
      </c>
      <c r="R104" s="51">
        <v>38171</v>
      </c>
    </row>
    <row r="105" spans="1:18" s="28" customFormat="1" ht="12.75" hidden="1" customHeight="1" x14ac:dyDescent="0.2">
      <c r="A105" s="35" t="s">
        <v>16</v>
      </c>
      <c r="B105" s="104" t="s">
        <v>372</v>
      </c>
      <c r="C105" s="105"/>
      <c r="D105" s="105"/>
      <c r="E105" s="105"/>
      <c r="F105" s="105"/>
      <c r="G105" s="105"/>
      <c r="H105" s="105"/>
      <c r="I105" s="105"/>
      <c r="J105" s="105"/>
      <c r="K105" s="105"/>
      <c r="L105" s="105"/>
      <c r="M105" s="105"/>
      <c r="N105" s="105"/>
      <c r="O105" s="105"/>
      <c r="P105" s="105"/>
      <c r="Q105" s="105"/>
      <c r="R105" s="106"/>
    </row>
    <row r="106" spans="1:18" s="28" customFormat="1" x14ac:dyDescent="0.2">
      <c r="A106" s="35" t="s">
        <v>17</v>
      </c>
      <c r="B106" s="46">
        <v>3</v>
      </c>
      <c r="C106" s="46">
        <v>18</v>
      </c>
      <c r="D106" s="46">
        <v>1308</v>
      </c>
      <c r="E106" s="46">
        <v>639</v>
      </c>
      <c r="F106" s="46">
        <v>4</v>
      </c>
      <c r="G106" s="39">
        <v>184</v>
      </c>
      <c r="H106" s="39" t="s">
        <v>281</v>
      </c>
      <c r="I106" s="46">
        <v>30</v>
      </c>
      <c r="J106" s="46">
        <v>24</v>
      </c>
      <c r="K106" s="46">
        <v>0</v>
      </c>
      <c r="L106" s="46">
        <v>4</v>
      </c>
      <c r="M106" s="46">
        <v>21</v>
      </c>
      <c r="N106" s="46">
        <v>10</v>
      </c>
      <c r="O106" s="46">
        <v>7</v>
      </c>
      <c r="P106" s="46">
        <v>4</v>
      </c>
      <c r="Q106" s="46">
        <v>0</v>
      </c>
      <c r="R106" s="51">
        <v>26500</v>
      </c>
    </row>
    <row r="107" spans="1:18" s="28" customFormat="1" x14ac:dyDescent="0.2">
      <c r="A107" s="35" t="s">
        <v>18</v>
      </c>
      <c r="B107" s="46">
        <v>1</v>
      </c>
      <c r="C107" s="46">
        <v>5</v>
      </c>
      <c r="D107" s="46">
        <v>223.8</v>
      </c>
      <c r="E107" s="46">
        <v>97.6</v>
      </c>
      <c r="F107" s="46">
        <v>0</v>
      </c>
      <c r="G107" s="39">
        <v>0</v>
      </c>
      <c r="H107" s="39" t="s">
        <v>269</v>
      </c>
      <c r="I107" s="46">
        <v>9</v>
      </c>
      <c r="J107" s="46">
        <v>9</v>
      </c>
      <c r="K107" s="46">
        <v>0</v>
      </c>
      <c r="L107" s="46">
        <v>0</v>
      </c>
      <c r="M107" s="46">
        <v>0</v>
      </c>
      <c r="N107" s="46">
        <v>0</v>
      </c>
      <c r="O107" s="46">
        <v>0</v>
      </c>
      <c r="P107" s="46">
        <v>0</v>
      </c>
      <c r="Q107" s="46">
        <v>0</v>
      </c>
      <c r="R107" s="51">
        <v>1200</v>
      </c>
    </row>
    <row r="108" spans="1:18" s="28" customFormat="1" x14ac:dyDescent="0.2">
      <c r="A108" s="35" t="s">
        <v>19</v>
      </c>
      <c r="B108" s="46">
        <v>0</v>
      </c>
      <c r="C108" s="46">
        <v>0</v>
      </c>
      <c r="D108" s="46">
        <v>0</v>
      </c>
      <c r="E108" s="46">
        <v>0</v>
      </c>
      <c r="F108" s="46">
        <v>8</v>
      </c>
      <c r="G108" s="39" t="s">
        <v>360</v>
      </c>
      <c r="H108" s="39">
        <v>0.23</v>
      </c>
      <c r="I108" s="46">
        <v>4</v>
      </c>
      <c r="J108" s="46">
        <v>3</v>
      </c>
      <c r="K108" s="46">
        <v>0</v>
      </c>
      <c r="L108" s="46">
        <v>1</v>
      </c>
      <c r="M108" s="46">
        <v>15</v>
      </c>
      <c r="N108" s="46">
        <v>1</v>
      </c>
      <c r="O108" s="46">
        <v>6</v>
      </c>
      <c r="P108" s="46">
        <v>3</v>
      </c>
      <c r="Q108" s="46">
        <v>1</v>
      </c>
      <c r="R108" s="51">
        <v>5080</v>
      </c>
    </row>
    <row r="109" spans="1:18" s="28" customFormat="1" ht="12.75" customHeight="1" x14ac:dyDescent="0.2">
      <c r="A109" s="35" t="s">
        <v>20</v>
      </c>
      <c r="B109" s="46">
        <v>4</v>
      </c>
      <c r="C109" s="46">
        <v>24</v>
      </c>
      <c r="D109" s="46">
        <v>705</v>
      </c>
      <c r="E109" s="46">
        <v>705</v>
      </c>
      <c r="F109" s="46">
        <v>12</v>
      </c>
      <c r="G109" s="39" t="s">
        <v>322</v>
      </c>
      <c r="H109" s="39" t="s">
        <v>323</v>
      </c>
      <c r="I109" s="46">
        <v>36</v>
      </c>
      <c r="J109" s="46">
        <v>36</v>
      </c>
      <c r="K109" s="46">
        <v>0</v>
      </c>
      <c r="L109" s="46">
        <v>0</v>
      </c>
      <c r="M109" s="46">
        <v>54</v>
      </c>
      <c r="N109" s="46">
        <v>8</v>
      </c>
      <c r="O109" s="46">
        <v>13</v>
      </c>
      <c r="P109" s="46">
        <v>5</v>
      </c>
      <c r="Q109" s="46">
        <v>0</v>
      </c>
      <c r="R109" s="51">
        <v>4319.33</v>
      </c>
    </row>
    <row r="110" spans="1:18" s="28" customFormat="1" x14ac:dyDescent="0.2">
      <c r="A110" s="35" t="s">
        <v>21</v>
      </c>
      <c r="B110" s="46">
        <v>0</v>
      </c>
      <c r="C110" s="46">
        <v>0</v>
      </c>
      <c r="D110" s="46">
        <v>0</v>
      </c>
      <c r="E110" s="46">
        <v>0</v>
      </c>
      <c r="F110" s="46">
        <v>1</v>
      </c>
      <c r="G110" s="39">
        <v>27</v>
      </c>
      <c r="H110" s="39" t="s">
        <v>269</v>
      </c>
      <c r="I110" s="46">
        <v>0</v>
      </c>
      <c r="J110" s="46">
        <v>0</v>
      </c>
      <c r="K110" s="46">
        <v>0</v>
      </c>
      <c r="L110" s="46">
        <v>0</v>
      </c>
      <c r="M110" s="46">
        <v>0</v>
      </c>
      <c r="N110" s="46">
        <v>0</v>
      </c>
      <c r="O110" s="46">
        <v>0</v>
      </c>
      <c r="P110" s="46">
        <v>0</v>
      </c>
      <c r="Q110" s="46">
        <v>0</v>
      </c>
      <c r="R110" s="51" t="s">
        <v>276</v>
      </c>
    </row>
    <row r="111" spans="1:18" s="28" customFormat="1" x14ac:dyDescent="0.2">
      <c r="A111" s="35" t="s">
        <v>22</v>
      </c>
      <c r="B111" s="46">
        <v>0</v>
      </c>
      <c r="C111" s="46">
        <v>0</v>
      </c>
      <c r="D111" s="46">
        <v>0</v>
      </c>
      <c r="E111" s="46">
        <v>0</v>
      </c>
      <c r="F111" s="46">
        <v>0</v>
      </c>
      <c r="G111" s="39">
        <v>0</v>
      </c>
      <c r="H111" s="39" t="s">
        <v>269</v>
      </c>
      <c r="I111" s="46">
        <v>0</v>
      </c>
      <c r="J111" s="46">
        <v>0</v>
      </c>
      <c r="K111" s="46">
        <v>0</v>
      </c>
      <c r="L111" s="46">
        <v>0</v>
      </c>
      <c r="M111" s="46">
        <v>0</v>
      </c>
      <c r="N111" s="46">
        <v>0</v>
      </c>
      <c r="O111" s="46">
        <v>0</v>
      </c>
      <c r="P111" s="46">
        <v>0</v>
      </c>
      <c r="Q111" s="46">
        <v>0</v>
      </c>
      <c r="R111" s="51" t="s">
        <v>276</v>
      </c>
    </row>
    <row r="112" spans="1:18" s="28" customFormat="1" x14ac:dyDescent="0.2">
      <c r="A112" s="35" t="s">
        <v>23</v>
      </c>
      <c r="B112" s="46">
        <v>0</v>
      </c>
      <c r="C112" s="46">
        <v>0</v>
      </c>
      <c r="D112" s="28">
        <v>0</v>
      </c>
      <c r="E112" s="46">
        <v>0</v>
      </c>
      <c r="F112" s="46">
        <v>0</v>
      </c>
      <c r="G112" s="39">
        <v>0</v>
      </c>
      <c r="H112" s="39" t="s">
        <v>269</v>
      </c>
      <c r="I112" s="46">
        <v>0</v>
      </c>
      <c r="J112" s="46">
        <v>0</v>
      </c>
      <c r="K112" s="46">
        <v>0</v>
      </c>
      <c r="L112" s="45">
        <v>0</v>
      </c>
      <c r="M112" s="46">
        <v>0</v>
      </c>
      <c r="N112" s="46">
        <v>0</v>
      </c>
      <c r="O112" s="46">
        <v>0</v>
      </c>
      <c r="P112" s="46">
        <v>0</v>
      </c>
      <c r="Q112" s="45">
        <v>0</v>
      </c>
      <c r="R112" s="51" t="s">
        <v>276</v>
      </c>
    </row>
    <row r="113" spans="1:18" s="28" customFormat="1" ht="12.75" customHeight="1" x14ac:dyDescent="0.2">
      <c r="A113" s="35" t="s">
        <v>24</v>
      </c>
      <c r="B113" s="46">
        <v>4</v>
      </c>
      <c r="C113" s="46">
        <v>87</v>
      </c>
      <c r="D113" s="46">
        <v>4325</v>
      </c>
      <c r="E113" s="46">
        <v>2987</v>
      </c>
      <c r="F113" s="46">
        <v>47</v>
      </c>
      <c r="G113" s="39">
        <v>1338</v>
      </c>
      <c r="H113" s="39" t="s">
        <v>281</v>
      </c>
      <c r="I113" s="68">
        <v>0</v>
      </c>
      <c r="J113" s="45">
        <v>0</v>
      </c>
      <c r="K113" s="46">
        <v>0</v>
      </c>
      <c r="L113" s="45">
        <v>0</v>
      </c>
      <c r="M113" s="46">
        <v>0</v>
      </c>
      <c r="N113" s="46">
        <v>0</v>
      </c>
      <c r="O113" s="46">
        <v>0</v>
      </c>
      <c r="P113" s="46">
        <v>0</v>
      </c>
      <c r="Q113" s="45">
        <v>0</v>
      </c>
      <c r="R113" s="51" t="s">
        <v>276</v>
      </c>
    </row>
    <row r="114" spans="1:18" s="28" customFormat="1" x14ac:dyDescent="0.2">
      <c r="A114" s="35" t="s">
        <v>25</v>
      </c>
      <c r="B114" s="46">
        <v>0</v>
      </c>
      <c r="C114" s="46">
        <v>0</v>
      </c>
      <c r="D114" s="46">
        <v>0</v>
      </c>
      <c r="E114" s="46">
        <v>0</v>
      </c>
      <c r="F114" s="46">
        <v>5</v>
      </c>
      <c r="G114" s="39" t="s">
        <v>341</v>
      </c>
      <c r="H114" s="39" t="s">
        <v>323</v>
      </c>
      <c r="I114" s="46">
        <v>3</v>
      </c>
      <c r="J114" s="46">
        <v>0</v>
      </c>
      <c r="K114" s="46">
        <v>0</v>
      </c>
      <c r="L114" s="45">
        <v>3</v>
      </c>
      <c r="M114" s="46">
        <v>3</v>
      </c>
      <c r="N114" s="46">
        <v>2</v>
      </c>
      <c r="O114" s="46">
        <v>0</v>
      </c>
      <c r="P114" s="46">
        <v>1</v>
      </c>
      <c r="Q114" s="45">
        <v>0</v>
      </c>
      <c r="R114" s="51" t="s">
        <v>276</v>
      </c>
    </row>
    <row r="115" spans="1:18" s="28" customFormat="1" ht="12.75" customHeight="1" x14ac:dyDescent="0.2">
      <c r="A115" s="35" t="s">
        <v>26</v>
      </c>
      <c r="B115" s="46">
        <v>5</v>
      </c>
      <c r="C115" s="46">
        <v>161</v>
      </c>
      <c r="D115" s="46">
        <v>11579</v>
      </c>
      <c r="E115" s="46">
        <v>0</v>
      </c>
      <c r="F115" s="46">
        <v>4</v>
      </c>
      <c r="G115" s="46">
        <v>273</v>
      </c>
      <c r="H115" s="46">
        <v>0</v>
      </c>
      <c r="I115" s="46">
        <v>5</v>
      </c>
      <c r="J115" s="46">
        <v>2</v>
      </c>
      <c r="K115" s="46">
        <v>3</v>
      </c>
      <c r="L115" s="46">
        <v>0</v>
      </c>
      <c r="M115" s="46">
        <v>236</v>
      </c>
      <c r="N115" s="46">
        <v>139</v>
      </c>
      <c r="O115" s="46">
        <v>21</v>
      </c>
      <c r="P115" s="46">
        <v>93</v>
      </c>
      <c r="Q115" s="46">
        <v>3</v>
      </c>
      <c r="R115" s="51">
        <v>63283</v>
      </c>
    </row>
    <row r="116" spans="1:18" s="28" customFormat="1" ht="12" hidden="1" customHeight="1" x14ac:dyDescent="0.2">
      <c r="A116" s="35" t="s">
        <v>27</v>
      </c>
      <c r="B116" s="104" t="s">
        <v>372</v>
      </c>
      <c r="C116" s="105"/>
      <c r="D116" s="105"/>
      <c r="E116" s="105"/>
      <c r="F116" s="105"/>
      <c r="G116" s="105"/>
      <c r="H116" s="105"/>
      <c r="I116" s="105"/>
      <c r="J116" s="105"/>
      <c r="K116" s="105"/>
      <c r="L116" s="105"/>
      <c r="M116" s="105"/>
      <c r="N116" s="105"/>
      <c r="O116" s="105"/>
      <c r="P116" s="105"/>
      <c r="Q116" s="105"/>
      <c r="R116" s="106"/>
    </row>
    <row r="117" spans="1:18" s="28" customFormat="1" x14ac:dyDescent="0.2">
      <c r="A117" s="35" t="s">
        <v>28</v>
      </c>
      <c r="B117" s="46">
        <v>0</v>
      </c>
      <c r="C117" s="46">
        <v>0</v>
      </c>
      <c r="D117" s="46">
        <v>0</v>
      </c>
      <c r="E117" s="46">
        <v>0</v>
      </c>
      <c r="F117" s="46">
        <v>12</v>
      </c>
      <c r="G117" s="39" t="s">
        <v>295</v>
      </c>
      <c r="H117" s="39" t="s">
        <v>281</v>
      </c>
      <c r="I117" s="46">
        <v>8</v>
      </c>
      <c r="J117" s="46">
        <v>0</v>
      </c>
      <c r="K117" s="46">
        <v>0</v>
      </c>
      <c r="L117" s="46">
        <v>8</v>
      </c>
      <c r="M117" s="46">
        <v>8</v>
      </c>
      <c r="N117" s="46">
        <v>8</v>
      </c>
      <c r="O117" s="46">
        <v>0</v>
      </c>
      <c r="P117" s="46">
        <v>0</v>
      </c>
      <c r="Q117" s="46">
        <v>0</v>
      </c>
      <c r="R117" s="51" t="s">
        <v>276</v>
      </c>
    </row>
    <row r="118" spans="1:18" s="28" customFormat="1" x14ac:dyDescent="0.2">
      <c r="A118" s="35" t="s">
        <v>29</v>
      </c>
      <c r="B118" s="46">
        <v>3</v>
      </c>
      <c r="C118" s="46">
        <v>22</v>
      </c>
      <c r="D118" s="46">
        <v>1032.2</v>
      </c>
      <c r="E118" s="46">
        <v>785</v>
      </c>
      <c r="F118" s="46">
        <v>3</v>
      </c>
      <c r="G118" s="39" t="s">
        <v>366</v>
      </c>
      <c r="H118" s="39">
        <v>0.2</v>
      </c>
      <c r="I118" s="46">
        <v>19</v>
      </c>
      <c r="J118" s="46">
        <v>11</v>
      </c>
      <c r="K118" s="46">
        <v>0</v>
      </c>
      <c r="L118" s="46">
        <v>8</v>
      </c>
      <c r="M118" s="46">
        <v>35</v>
      </c>
      <c r="N118" s="46">
        <v>4</v>
      </c>
      <c r="O118" s="46">
        <v>15</v>
      </c>
      <c r="P118" s="46">
        <v>10</v>
      </c>
      <c r="Q118" s="46">
        <v>2</v>
      </c>
      <c r="R118" s="51">
        <v>355.48</v>
      </c>
    </row>
    <row r="119" spans="1:18" s="28" customFormat="1" x14ac:dyDescent="0.2">
      <c r="A119" s="35" t="s">
        <v>30</v>
      </c>
      <c r="B119" s="46">
        <v>0</v>
      </c>
      <c r="C119" s="46">
        <v>0</v>
      </c>
      <c r="D119" s="46">
        <v>0</v>
      </c>
      <c r="E119" s="46">
        <v>0</v>
      </c>
      <c r="F119" s="46">
        <v>1</v>
      </c>
      <c r="G119" s="39" t="s">
        <v>309</v>
      </c>
      <c r="H119" s="39" t="s">
        <v>277</v>
      </c>
      <c r="I119" s="46">
        <v>1</v>
      </c>
      <c r="J119" s="46">
        <v>0</v>
      </c>
      <c r="K119" s="46">
        <v>0</v>
      </c>
      <c r="L119" s="46">
        <v>1</v>
      </c>
      <c r="M119" s="46">
        <v>1</v>
      </c>
      <c r="N119" s="46">
        <v>0</v>
      </c>
      <c r="O119" s="46">
        <v>0</v>
      </c>
      <c r="P119" s="46">
        <v>1</v>
      </c>
      <c r="Q119" s="46">
        <v>0</v>
      </c>
      <c r="R119" s="51" t="s">
        <v>276</v>
      </c>
    </row>
    <row r="120" spans="1:18" s="28" customFormat="1" x14ac:dyDescent="0.2">
      <c r="A120" s="35" t="s">
        <v>31</v>
      </c>
      <c r="B120" s="46">
        <v>0</v>
      </c>
      <c r="C120" s="46">
        <v>0</v>
      </c>
      <c r="D120" s="46">
        <v>0</v>
      </c>
      <c r="E120" s="46">
        <v>0</v>
      </c>
      <c r="F120" s="46">
        <v>1</v>
      </c>
      <c r="G120" s="39">
        <v>0</v>
      </c>
      <c r="H120" s="39" t="s">
        <v>269</v>
      </c>
      <c r="I120" s="46">
        <v>4</v>
      </c>
      <c r="J120" s="46">
        <v>0</v>
      </c>
      <c r="K120" s="46">
        <v>0</v>
      </c>
      <c r="L120" s="46">
        <v>0</v>
      </c>
      <c r="M120" s="46">
        <v>4</v>
      </c>
      <c r="N120" s="46">
        <v>0</v>
      </c>
      <c r="O120" s="46">
        <v>1</v>
      </c>
      <c r="P120" s="46">
        <v>2</v>
      </c>
      <c r="Q120" s="46">
        <v>0</v>
      </c>
      <c r="R120" s="51" t="s">
        <v>276</v>
      </c>
    </row>
    <row r="121" spans="1:18" s="28" customFormat="1" x14ac:dyDescent="0.2">
      <c r="A121" s="35" t="s">
        <v>32</v>
      </c>
      <c r="B121" s="46">
        <v>0</v>
      </c>
      <c r="C121" s="46">
        <v>0</v>
      </c>
      <c r="D121" s="46">
        <v>0</v>
      </c>
      <c r="E121" s="46">
        <v>0</v>
      </c>
      <c r="F121" s="46">
        <v>1</v>
      </c>
      <c r="G121" s="39" t="s">
        <v>347</v>
      </c>
      <c r="H121" s="39" t="s">
        <v>281</v>
      </c>
      <c r="I121" s="46">
        <v>0</v>
      </c>
      <c r="J121" s="46">
        <v>0</v>
      </c>
      <c r="K121" s="46">
        <v>0</v>
      </c>
      <c r="L121" s="46">
        <v>0</v>
      </c>
      <c r="M121" s="46">
        <v>0</v>
      </c>
      <c r="N121" s="46">
        <v>0</v>
      </c>
      <c r="O121" s="46">
        <v>0</v>
      </c>
      <c r="P121" s="46">
        <v>0</v>
      </c>
      <c r="Q121" s="46">
        <v>0</v>
      </c>
      <c r="R121" s="51" t="s">
        <v>276</v>
      </c>
    </row>
    <row r="122" spans="1:18" s="28" customFormat="1" x14ac:dyDescent="0.2">
      <c r="A122" s="35" t="s">
        <v>33</v>
      </c>
      <c r="B122" s="46">
        <v>1</v>
      </c>
      <c r="C122" s="46">
        <v>8</v>
      </c>
      <c r="D122" s="46">
        <v>519.4</v>
      </c>
      <c r="E122" s="46">
        <v>182.1</v>
      </c>
      <c r="F122" s="46">
        <v>6</v>
      </c>
      <c r="G122" s="39">
        <v>242</v>
      </c>
      <c r="H122" s="39" t="s">
        <v>286</v>
      </c>
      <c r="I122" s="46">
        <v>13</v>
      </c>
      <c r="J122" s="46">
        <v>6</v>
      </c>
      <c r="K122" s="46">
        <v>0</v>
      </c>
      <c r="L122" s="46">
        <v>7</v>
      </c>
      <c r="M122" s="46">
        <v>24</v>
      </c>
      <c r="N122" s="46">
        <v>7</v>
      </c>
      <c r="O122" s="46">
        <v>12</v>
      </c>
      <c r="P122" s="46">
        <v>5</v>
      </c>
      <c r="Q122" s="46">
        <v>1</v>
      </c>
      <c r="R122" s="51">
        <v>1323</v>
      </c>
    </row>
    <row r="123" spans="1:18" s="28" customFormat="1" x14ac:dyDescent="0.2">
      <c r="A123" s="35" t="s">
        <v>34</v>
      </c>
      <c r="B123" s="46">
        <v>0</v>
      </c>
      <c r="C123" s="46">
        <v>0</v>
      </c>
      <c r="D123" s="46">
        <v>0</v>
      </c>
      <c r="E123" s="46">
        <v>0</v>
      </c>
      <c r="F123" s="46">
        <v>2</v>
      </c>
      <c r="G123" s="39">
        <v>0</v>
      </c>
      <c r="H123" s="39" t="s">
        <v>269</v>
      </c>
      <c r="I123" s="46">
        <v>0</v>
      </c>
      <c r="J123" s="46">
        <v>0</v>
      </c>
      <c r="K123" s="46">
        <v>0</v>
      </c>
      <c r="L123" s="46">
        <v>0</v>
      </c>
      <c r="M123" s="46">
        <v>6</v>
      </c>
      <c r="N123" s="46">
        <v>0</v>
      </c>
      <c r="O123" s="46">
        <v>5</v>
      </c>
      <c r="P123" s="46">
        <v>2</v>
      </c>
      <c r="Q123" s="46">
        <v>2</v>
      </c>
      <c r="R123" s="51" t="s">
        <v>276</v>
      </c>
    </row>
    <row r="124" spans="1:18" s="28" customFormat="1" x14ac:dyDescent="0.2">
      <c r="A124" s="35" t="s">
        <v>35</v>
      </c>
      <c r="B124" s="46">
        <v>7</v>
      </c>
      <c r="C124" s="46">
        <v>139</v>
      </c>
      <c r="D124" s="46">
        <v>7965</v>
      </c>
      <c r="E124" s="46">
        <v>5636.7</v>
      </c>
      <c r="F124" s="46">
        <v>2</v>
      </c>
      <c r="G124" s="39" t="s">
        <v>296</v>
      </c>
      <c r="H124" s="39">
        <v>0.06</v>
      </c>
      <c r="I124" s="46">
        <v>0</v>
      </c>
      <c r="J124" s="46">
        <v>0</v>
      </c>
      <c r="K124" s="46">
        <v>0</v>
      </c>
      <c r="L124" s="46">
        <v>0</v>
      </c>
      <c r="M124" s="46">
        <v>84</v>
      </c>
      <c r="N124" s="46">
        <v>11</v>
      </c>
      <c r="O124" s="46">
        <v>29</v>
      </c>
      <c r="P124" s="46">
        <v>3</v>
      </c>
      <c r="Q124" s="46">
        <v>0</v>
      </c>
      <c r="R124" s="51">
        <v>6878</v>
      </c>
    </row>
    <row r="125" spans="1:18" s="28" customFormat="1" x14ac:dyDescent="0.2">
      <c r="A125" s="35" t="s">
        <v>36</v>
      </c>
      <c r="B125" s="46">
        <v>1</v>
      </c>
      <c r="C125" s="46">
        <v>3</v>
      </c>
      <c r="D125" s="46">
        <v>85.11</v>
      </c>
      <c r="E125" s="46">
        <v>85.11</v>
      </c>
      <c r="F125" s="46">
        <v>10</v>
      </c>
      <c r="G125" s="39">
        <v>564</v>
      </c>
      <c r="H125" s="39">
        <v>0.06</v>
      </c>
      <c r="I125" s="46">
        <v>7</v>
      </c>
      <c r="J125" s="46">
        <v>7</v>
      </c>
      <c r="K125" s="46">
        <v>0</v>
      </c>
      <c r="L125" s="46">
        <v>0</v>
      </c>
      <c r="M125" s="46">
        <v>24</v>
      </c>
      <c r="N125" s="46">
        <v>9</v>
      </c>
      <c r="O125" s="46">
        <v>7</v>
      </c>
      <c r="P125" s="46">
        <v>8</v>
      </c>
      <c r="Q125" s="46">
        <v>0</v>
      </c>
      <c r="R125" s="51">
        <v>3761</v>
      </c>
    </row>
    <row r="126" spans="1:18" s="28" customFormat="1" x14ac:dyDescent="0.2">
      <c r="A126" s="35" t="s">
        <v>37</v>
      </c>
      <c r="B126" s="46">
        <v>0</v>
      </c>
      <c r="C126" s="46">
        <v>0</v>
      </c>
      <c r="D126" s="46">
        <v>0</v>
      </c>
      <c r="E126" s="46">
        <v>0</v>
      </c>
      <c r="F126" s="46">
        <v>0</v>
      </c>
      <c r="G126" s="39">
        <v>0</v>
      </c>
      <c r="H126" s="39" t="s">
        <v>269</v>
      </c>
      <c r="I126" s="46">
        <v>0</v>
      </c>
      <c r="J126" s="46">
        <v>0</v>
      </c>
      <c r="K126" s="46">
        <v>0</v>
      </c>
      <c r="L126" s="46">
        <v>0</v>
      </c>
      <c r="M126" s="46">
        <v>0</v>
      </c>
      <c r="N126" s="46">
        <v>0</v>
      </c>
      <c r="O126" s="46">
        <v>0</v>
      </c>
      <c r="P126" s="46">
        <v>0</v>
      </c>
      <c r="Q126" s="46">
        <v>0</v>
      </c>
      <c r="R126" s="51" t="s">
        <v>276</v>
      </c>
    </row>
    <row r="127" spans="1:18" x14ac:dyDescent="0.25">
      <c r="A127" s="9" t="s">
        <v>112</v>
      </c>
      <c r="B127" s="10">
        <v>109</v>
      </c>
      <c r="C127" s="10">
        <f t="shared" ref="C127:R127" si="0">SUM(C8:C126)</f>
        <v>3632</v>
      </c>
      <c r="D127" s="10">
        <f t="shared" si="0"/>
        <v>160967.06999999998</v>
      </c>
      <c r="E127" s="10">
        <f t="shared" si="0"/>
        <v>95931.940000000017</v>
      </c>
      <c r="F127" s="10">
        <f t="shared" si="0"/>
        <v>1351</v>
      </c>
      <c r="G127" s="18">
        <f t="shared" si="0"/>
        <v>6113.05</v>
      </c>
      <c r="H127" s="10" t="s">
        <v>251</v>
      </c>
      <c r="I127" s="10">
        <f t="shared" si="0"/>
        <v>2524</v>
      </c>
      <c r="J127" s="10">
        <f t="shared" si="0"/>
        <v>607</v>
      </c>
      <c r="K127" s="10">
        <f t="shared" si="0"/>
        <v>75</v>
      </c>
      <c r="L127" s="10">
        <f t="shared" si="0"/>
        <v>453</v>
      </c>
      <c r="M127" s="10">
        <f t="shared" si="0"/>
        <v>6793</v>
      </c>
      <c r="N127" s="10">
        <f t="shared" si="0"/>
        <v>1208</v>
      </c>
      <c r="O127" s="10">
        <f t="shared" si="0"/>
        <v>1380</v>
      </c>
      <c r="P127" s="10">
        <f t="shared" si="0"/>
        <v>995</v>
      </c>
      <c r="Q127" s="10">
        <f t="shared" si="0"/>
        <v>73</v>
      </c>
      <c r="R127" s="18">
        <f t="shared" si="0"/>
        <v>3116357.6999999997</v>
      </c>
    </row>
    <row r="128" spans="1:18" x14ac:dyDescent="0.25">
      <c r="A128" s="9" t="s">
        <v>252</v>
      </c>
      <c r="B128" s="9" t="s">
        <v>251</v>
      </c>
      <c r="C128" s="9" t="s">
        <v>251</v>
      </c>
      <c r="D128" s="18" t="s">
        <v>251</v>
      </c>
      <c r="E128" s="18" t="s">
        <v>251</v>
      </c>
      <c r="F128" s="9" t="s">
        <v>251</v>
      </c>
      <c r="G128" s="18" t="s">
        <v>251</v>
      </c>
      <c r="H128" s="11">
        <f>AVERAGE(H8:H126)</f>
        <v>0.1705769230769231</v>
      </c>
      <c r="I128" s="9" t="s">
        <v>251</v>
      </c>
      <c r="J128" s="9" t="s">
        <v>251</v>
      </c>
      <c r="K128" s="9" t="s">
        <v>251</v>
      </c>
      <c r="L128" s="9" t="s">
        <v>251</v>
      </c>
      <c r="M128" s="9" t="s">
        <v>251</v>
      </c>
      <c r="N128" s="9" t="s">
        <v>251</v>
      </c>
      <c r="O128" s="9" t="s">
        <v>251</v>
      </c>
      <c r="P128" s="9" t="s">
        <v>251</v>
      </c>
      <c r="Q128" s="9" t="s">
        <v>251</v>
      </c>
      <c r="R128" s="18" t="s">
        <v>251</v>
      </c>
    </row>
    <row r="129" spans="1:18" x14ac:dyDescent="0.25">
      <c r="A129" s="150"/>
      <c r="B129" s="150"/>
      <c r="C129" s="150"/>
      <c r="D129" s="150"/>
      <c r="E129" s="150"/>
      <c r="F129" s="150"/>
      <c r="G129" s="150"/>
      <c r="H129" s="150"/>
      <c r="I129" s="150"/>
      <c r="J129" s="150"/>
      <c r="K129" s="150"/>
      <c r="L129" s="150"/>
      <c r="M129" s="150"/>
      <c r="N129" s="150"/>
      <c r="O129" s="150"/>
      <c r="P129" s="150"/>
      <c r="Q129" s="150"/>
      <c r="R129" s="150"/>
    </row>
    <row r="130" spans="1:18" ht="18.75" customHeight="1" x14ac:dyDescent="0.25">
      <c r="A130" s="151"/>
      <c r="B130" s="152" t="s">
        <v>351</v>
      </c>
      <c r="C130" s="152"/>
      <c r="D130" s="152"/>
      <c r="E130" s="152"/>
      <c r="F130" s="152"/>
      <c r="G130" s="152"/>
      <c r="H130" s="152"/>
      <c r="I130" s="152"/>
      <c r="J130" s="152"/>
      <c r="K130" s="152"/>
      <c r="L130" s="152"/>
      <c r="M130" s="152"/>
      <c r="N130" s="152"/>
      <c r="O130" s="152"/>
      <c r="P130" s="152"/>
      <c r="Q130" s="152"/>
      <c r="R130" s="152"/>
    </row>
  </sheetData>
  <mergeCells count="29">
    <mergeCell ref="B25:R25"/>
    <mergeCell ref="A2:A5"/>
    <mergeCell ref="B3:B5"/>
    <mergeCell ref="C3:C5"/>
    <mergeCell ref="D3:D5"/>
    <mergeCell ref="F3:F5"/>
    <mergeCell ref="B2:R2"/>
    <mergeCell ref="E3:E5"/>
    <mergeCell ref="B105:R105"/>
    <mergeCell ref="B64:R64"/>
    <mergeCell ref="B55:R55"/>
    <mergeCell ref="B52:R52"/>
    <mergeCell ref="B47:R47"/>
    <mergeCell ref="A129:A130"/>
    <mergeCell ref="B129:R129"/>
    <mergeCell ref="B98:R98"/>
    <mergeCell ref="B130:R130"/>
    <mergeCell ref="I3:L3"/>
    <mergeCell ref="I4:I5"/>
    <mergeCell ref="J4:L4"/>
    <mergeCell ref="M3:Q3"/>
    <mergeCell ref="N4:Q4"/>
    <mergeCell ref="M4:M5"/>
    <mergeCell ref="R3:R5"/>
    <mergeCell ref="M6:Q6"/>
    <mergeCell ref="G3:G5"/>
    <mergeCell ref="H3:H5"/>
    <mergeCell ref="B6:H6"/>
    <mergeCell ref="B116:R1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7">
    <tabColor theme="0"/>
  </sheetPr>
  <dimension ref="A1:I131"/>
  <sheetViews>
    <sheetView topLeftCell="A76" zoomScale="110" zoomScaleNormal="110" workbookViewId="0">
      <selection activeCell="D125" sqref="D125"/>
    </sheetView>
  </sheetViews>
  <sheetFormatPr defaultColWidth="0" defaultRowHeight="15" zeroHeight="1" x14ac:dyDescent="0.25"/>
  <cols>
    <col min="1" max="1" width="29.7109375" style="163" bestFit="1" customWidth="1"/>
    <col min="2" max="2" width="20" style="163" customWidth="1"/>
    <col min="3" max="3" width="21.28515625" style="163" customWidth="1"/>
    <col min="4" max="5" width="22.140625" style="163" customWidth="1"/>
    <col min="6" max="6" width="24.42578125" style="163" customWidth="1"/>
    <col min="7" max="9" width="0" hidden="1" customWidth="1"/>
    <col min="10" max="16384" width="9.140625" hidden="1"/>
  </cols>
  <sheetData>
    <row r="1" spans="1:8" x14ac:dyDescent="0.25">
      <c r="A1" s="164" t="s">
        <v>273</v>
      </c>
      <c r="B1" s="164"/>
      <c r="C1" s="164"/>
      <c r="D1" s="164"/>
      <c r="E1" s="164"/>
      <c r="F1" s="164"/>
      <c r="G1" s="164"/>
      <c r="H1" s="164"/>
    </row>
    <row r="2" spans="1:8" x14ac:dyDescent="0.25">
      <c r="A2"/>
      <c r="B2" s="50"/>
      <c r="C2" s="50"/>
      <c r="D2" s="50"/>
      <c r="E2" s="50"/>
      <c r="F2" s="50"/>
    </row>
    <row r="3" spans="1:8" ht="15.75" x14ac:dyDescent="0.25">
      <c r="A3" s="130" t="s">
        <v>274</v>
      </c>
      <c r="B3" s="130"/>
      <c r="C3" s="130"/>
      <c r="D3" s="130"/>
      <c r="E3" s="130"/>
      <c r="F3" s="130"/>
    </row>
    <row r="4" spans="1:8" ht="15" customHeight="1" x14ac:dyDescent="0.25">
      <c r="A4" s="89" t="s">
        <v>3</v>
      </c>
      <c r="B4" s="153" t="s">
        <v>304</v>
      </c>
      <c r="C4" s="153" t="s">
        <v>305</v>
      </c>
      <c r="D4" s="153" t="s">
        <v>306</v>
      </c>
      <c r="E4" s="153" t="s">
        <v>307</v>
      </c>
      <c r="F4" s="153" t="s">
        <v>308</v>
      </c>
    </row>
    <row r="5" spans="1:8" x14ac:dyDescent="0.25">
      <c r="A5" s="90"/>
      <c r="B5" s="154"/>
      <c r="C5" s="154"/>
      <c r="D5" s="154"/>
      <c r="E5" s="154"/>
      <c r="F5" s="154"/>
    </row>
    <row r="6" spans="1:8" x14ac:dyDescent="0.25">
      <c r="A6" s="90"/>
      <c r="B6" s="154"/>
      <c r="C6" s="154"/>
      <c r="D6" s="154"/>
      <c r="E6" s="154"/>
      <c r="F6" s="154"/>
    </row>
    <row r="7" spans="1:8" ht="56.25" customHeight="1" x14ac:dyDescent="0.25">
      <c r="A7" s="91"/>
      <c r="B7" s="155"/>
      <c r="C7" s="155"/>
      <c r="D7" s="155"/>
      <c r="E7" s="155"/>
      <c r="F7" s="155"/>
    </row>
    <row r="8" spans="1:8" ht="9.75" customHeight="1" x14ac:dyDescent="0.25">
      <c r="A8" s="33"/>
      <c r="B8" s="20">
        <v>700</v>
      </c>
      <c r="C8" s="20">
        <v>710</v>
      </c>
      <c r="D8" s="20">
        <v>720</v>
      </c>
      <c r="E8" s="20">
        <v>730</v>
      </c>
      <c r="F8" s="20">
        <v>740</v>
      </c>
    </row>
    <row r="9" spans="1:8" s="40" customFormat="1" x14ac:dyDescent="0.25">
      <c r="A9" s="35" t="s">
        <v>254</v>
      </c>
      <c r="B9" s="53">
        <v>64</v>
      </c>
      <c r="C9" s="53">
        <v>897611</v>
      </c>
      <c r="D9" s="53">
        <v>956018</v>
      </c>
      <c r="E9" s="53">
        <v>1302487</v>
      </c>
      <c r="F9" s="53">
        <v>165216</v>
      </c>
    </row>
    <row r="10" spans="1:8" s="40" customFormat="1" x14ac:dyDescent="0.25">
      <c r="A10" s="35" t="s">
        <v>255</v>
      </c>
      <c r="B10" s="53">
        <v>20</v>
      </c>
      <c r="C10" s="53">
        <v>269408</v>
      </c>
      <c r="D10" s="53">
        <v>240000</v>
      </c>
      <c r="E10" s="53">
        <v>6250</v>
      </c>
      <c r="F10" s="53">
        <v>6600</v>
      </c>
    </row>
    <row r="11" spans="1:8" s="40" customFormat="1" x14ac:dyDescent="0.25">
      <c r="A11" s="35" t="s">
        <v>256</v>
      </c>
      <c r="B11" s="53">
        <v>5</v>
      </c>
      <c r="C11" s="53" t="s">
        <v>355</v>
      </c>
      <c r="D11" s="53" t="s">
        <v>356</v>
      </c>
      <c r="E11" s="53">
        <v>0</v>
      </c>
      <c r="F11" s="53">
        <v>0</v>
      </c>
    </row>
    <row r="12" spans="1:8" s="40" customFormat="1" x14ac:dyDescent="0.25">
      <c r="A12" s="35" t="s">
        <v>257</v>
      </c>
      <c r="B12" s="53">
        <v>0</v>
      </c>
      <c r="C12" s="53">
        <v>0</v>
      </c>
      <c r="D12" s="53">
        <v>0</v>
      </c>
      <c r="E12" s="53">
        <v>0</v>
      </c>
      <c r="F12" s="53">
        <v>0</v>
      </c>
    </row>
    <row r="13" spans="1:8" s="40" customFormat="1" x14ac:dyDescent="0.25">
      <c r="A13" s="35" t="s">
        <v>258</v>
      </c>
      <c r="B13" s="53">
        <v>0</v>
      </c>
      <c r="C13" s="53">
        <v>142277</v>
      </c>
      <c r="D13" s="53">
        <v>262713</v>
      </c>
      <c r="E13" s="53">
        <v>27434</v>
      </c>
      <c r="F13" s="53">
        <v>30200</v>
      </c>
    </row>
    <row r="14" spans="1:8" s="40" customFormat="1" x14ac:dyDescent="0.25">
      <c r="A14" s="35" t="s">
        <v>259</v>
      </c>
      <c r="B14" s="53">
        <v>30</v>
      </c>
      <c r="C14" s="53" t="s">
        <v>276</v>
      </c>
      <c r="D14" s="53" t="s">
        <v>276</v>
      </c>
      <c r="E14" s="53" t="s">
        <v>350</v>
      </c>
      <c r="F14" s="53">
        <v>725985</v>
      </c>
    </row>
    <row r="15" spans="1:8" s="40" customFormat="1" x14ac:dyDescent="0.25">
      <c r="A15" s="35" t="s">
        <v>260</v>
      </c>
      <c r="B15" s="53">
        <v>21</v>
      </c>
      <c r="C15" s="53" t="s">
        <v>276</v>
      </c>
      <c r="D15" s="53" t="s">
        <v>276</v>
      </c>
      <c r="E15" s="53">
        <v>0</v>
      </c>
      <c r="F15" s="53">
        <v>0</v>
      </c>
    </row>
    <row r="16" spans="1:8" s="40" customFormat="1" x14ac:dyDescent="0.25">
      <c r="A16" s="35" t="s">
        <v>261</v>
      </c>
      <c r="B16" s="53" t="s">
        <v>276</v>
      </c>
      <c r="C16" s="53" t="s">
        <v>276</v>
      </c>
      <c r="D16" s="53" t="s">
        <v>276</v>
      </c>
      <c r="E16" s="53">
        <v>5500</v>
      </c>
      <c r="F16" s="53">
        <v>4500</v>
      </c>
    </row>
    <row r="17" spans="1:6" s="40" customFormat="1" x14ac:dyDescent="0.25">
      <c r="A17" s="35" t="s">
        <v>262</v>
      </c>
      <c r="B17" s="53" t="s">
        <v>276</v>
      </c>
      <c r="C17" s="53">
        <v>158262</v>
      </c>
      <c r="D17" s="53">
        <v>152460</v>
      </c>
      <c r="E17" s="53">
        <v>0</v>
      </c>
      <c r="F17" s="53">
        <v>0</v>
      </c>
    </row>
    <row r="18" spans="1:6" s="40" customFormat="1" x14ac:dyDescent="0.25">
      <c r="A18" s="35" t="s">
        <v>4</v>
      </c>
      <c r="B18" s="53" t="s">
        <v>276</v>
      </c>
      <c r="C18" s="53" t="s">
        <v>276</v>
      </c>
      <c r="D18" s="53" t="s">
        <v>276</v>
      </c>
      <c r="E18" s="53">
        <v>0</v>
      </c>
      <c r="F18" s="53">
        <v>0</v>
      </c>
    </row>
    <row r="19" spans="1:6" s="40" customFormat="1" x14ac:dyDescent="0.25">
      <c r="A19" s="35" t="s">
        <v>5</v>
      </c>
      <c r="B19" s="53" t="s">
        <v>276</v>
      </c>
      <c r="C19" s="53" t="s">
        <v>276</v>
      </c>
      <c r="D19" s="53">
        <v>0</v>
      </c>
      <c r="E19" s="53">
        <v>21726</v>
      </c>
      <c r="F19" s="53">
        <v>20340</v>
      </c>
    </row>
    <row r="20" spans="1:6" s="40" customFormat="1" x14ac:dyDescent="0.25">
      <c r="A20" s="35" t="s">
        <v>6</v>
      </c>
      <c r="B20" s="53" t="s">
        <v>276</v>
      </c>
      <c r="C20" s="53">
        <v>32885</v>
      </c>
      <c r="D20" s="53">
        <v>19355</v>
      </c>
      <c r="E20" s="53">
        <v>5132</v>
      </c>
      <c r="F20" s="53">
        <v>5400</v>
      </c>
    </row>
    <row r="21" spans="1:6" s="40" customFormat="1" x14ac:dyDescent="0.25">
      <c r="A21" s="35" t="s">
        <v>114</v>
      </c>
      <c r="B21" s="53">
        <v>1</v>
      </c>
      <c r="C21" s="53">
        <v>0</v>
      </c>
      <c r="D21" s="53">
        <v>0</v>
      </c>
      <c r="E21" s="53">
        <v>0</v>
      </c>
      <c r="F21" s="53">
        <v>0</v>
      </c>
    </row>
    <row r="22" spans="1:6" s="40" customFormat="1" x14ac:dyDescent="0.25">
      <c r="A22" s="35" t="s">
        <v>7</v>
      </c>
      <c r="B22" s="53">
        <v>2</v>
      </c>
      <c r="C22" s="53">
        <v>58573</v>
      </c>
      <c r="D22" s="53">
        <v>1100</v>
      </c>
      <c r="E22" s="53">
        <v>0</v>
      </c>
      <c r="F22" s="53">
        <v>0</v>
      </c>
    </row>
    <row r="23" spans="1:6" s="40" customFormat="1" x14ac:dyDescent="0.25">
      <c r="A23" s="35" t="s">
        <v>8</v>
      </c>
      <c r="B23" s="53">
        <v>1</v>
      </c>
      <c r="C23" s="53">
        <v>0</v>
      </c>
      <c r="D23" s="53">
        <v>0</v>
      </c>
      <c r="E23" s="53">
        <v>1238</v>
      </c>
      <c r="F23" s="53">
        <v>1500</v>
      </c>
    </row>
    <row r="24" spans="1:6" s="40" customFormat="1" x14ac:dyDescent="0.25">
      <c r="A24" s="35" t="s">
        <v>9</v>
      </c>
      <c r="B24" s="53">
        <v>0</v>
      </c>
      <c r="C24" s="53">
        <v>0</v>
      </c>
      <c r="D24" s="53">
        <v>0</v>
      </c>
      <c r="E24" s="53">
        <v>0</v>
      </c>
      <c r="F24" s="53">
        <v>0</v>
      </c>
    </row>
    <row r="25" spans="1:6" s="40" customFormat="1" x14ac:dyDescent="0.25">
      <c r="A25" s="35" t="s">
        <v>10</v>
      </c>
      <c r="B25" s="53">
        <v>1</v>
      </c>
      <c r="C25" s="53">
        <v>13007</v>
      </c>
      <c r="D25" s="53">
        <v>24622</v>
      </c>
      <c r="E25" s="53">
        <v>2571</v>
      </c>
      <c r="F25" s="53">
        <v>3000</v>
      </c>
    </row>
    <row r="26" spans="1:6" s="40" customFormat="1" hidden="1" x14ac:dyDescent="0.25">
      <c r="A26" s="35" t="s">
        <v>11</v>
      </c>
      <c r="B26" s="159" t="s">
        <v>372</v>
      </c>
      <c r="C26" s="160"/>
      <c r="D26" s="160"/>
      <c r="E26" s="160"/>
      <c r="F26" s="161"/>
    </row>
    <row r="27" spans="1:6" s="40" customFormat="1" x14ac:dyDescent="0.25">
      <c r="A27" s="35" t="s">
        <v>12</v>
      </c>
      <c r="B27" s="53">
        <v>0</v>
      </c>
      <c r="C27" s="53">
        <v>11925</v>
      </c>
      <c r="D27" s="53">
        <v>20000</v>
      </c>
      <c r="E27" s="53">
        <v>0</v>
      </c>
      <c r="F27" s="53">
        <v>0</v>
      </c>
    </row>
    <row r="28" spans="1:6" s="40" customFormat="1" x14ac:dyDescent="0.25">
      <c r="A28" s="35" t="s">
        <v>47</v>
      </c>
      <c r="B28" s="53">
        <v>0</v>
      </c>
      <c r="C28" s="53">
        <v>940</v>
      </c>
      <c r="D28" s="53">
        <v>6600</v>
      </c>
      <c r="E28" s="53">
        <v>1080</v>
      </c>
      <c r="F28" s="53">
        <v>1000</v>
      </c>
    </row>
    <row r="29" spans="1:6" s="40" customFormat="1" x14ac:dyDescent="0.25">
      <c r="A29" s="35" t="s">
        <v>48</v>
      </c>
      <c r="B29" s="53">
        <v>0</v>
      </c>
      <c r="C29" s="53">
        <v>0</v>
      </c>
      <c r="D29" s="53">
        <v>0</v>
      </c>
      <c r="E29" s="53">
        <v>0</v>
      </c>
      <c r="F29" s="53">
        <v>0</v>
      </c>
    </row>
    <row r="30" spans="1:6" s="40" customFormat="1" x14ac:dyDescent="0.25">
      <c r="A30" s="35" t="s">
        <v>49</v>
      </c>
      <c r="B30" s="53">
        <v>0</v>
      </c>
      <c r="C30" s="53">
        <v>9970</v>
      </c>
      <c r="D30" s="53">
        <v>12000</v>
      </c>
      <c r="E30" s="53">
        <v>2985</v>
      </c>
      <c r="F30" s="53">
        <v>900</v>
      </c>
    </row>
    <row r="31" spans="1:6" s="40" customFormat="1" x14ac:dyDescent="0.25">
      <c r="A31" s="35" t="s">
        <v>50</v>
      </c>
      <c r="B31" s="53">
        <v>0</v>
      </c>
      <c r="C31" s="53">
        <v>0</v>
      </c>
      <c r="D31" s="53">
        <v>0</v>
      </c>
      <c r="E31" s="53">
        <v>0</v>
      </c>
      <c r="F31" s="53">
        <v>0</v>
      </c>
    </row>
    <row r="32" spans="1:6" s="40" customFormat="1" x14ac:dyDescent="0.25">
      <c r="A32" s="35" t="s">
        <v>51</v>
      </c>
      <c r="B32" s="53">
        <v>0</v>
      </c>
      <c r="C32" s="53">
        <v>13500</v>
      </c>
      <c r="D32" s="53">
        <v>13500</v>
      </c>
      <c r="E32" s="53">
        <v>39680</v>
      </c>
      <c r="F32" s="53">
        <v>39088</v>
      </c>
    </row>
    <row r="33" spans="1:6" s="40" customFormat="1" x14ac:dyDescent="0.25">
      <c r="A33" s="35" t="s">
        <v>52</v>
      </c>
      <c r="B33" s="53">
        <v>8</v>
      </c>
      <c r="C33" s="53">
        <v>35342</v>
      </c>
      <c r="D33" s="53">
        <v>49996</v>
      </c>
      <c r="E33" s="53">
        <v>2101.9</v>
      </c>
      <c r="F33" s="53">
        <v>2880</v>
      </c>
    </row>
    <row r="34" spans="1:6" s="40" customFormat="1" x14ac:dyDescent="0.25">
      <c r="A34" s="35" t="s">
        <v>53</v>
      </c>
      <c r="B34" s="53">
        <v>0</v>
      </c>
      <c r="C34" s="53">
        <v>16430</v>
      </c>
      <c r="D34" s="53">
        <v>50440</v>
      </c>
      <c r="E34" s="53">
        <v>2350</v>
      </c>
      <c r="F34" s="53">
        <v>400</v>
      </c>
    </row>
    <row r="35" spans="1:6" s="40" customFormat="1" x14ac:dyDescent="0.25">
      <c r="A35" s="35" t="s">
        <v>54</v>
      </c>
      <c r="B35" s="53">
        <v>0</v>
      </c>
      <c r="C35" s="53">
        <v>38426.92</v>
      </c>
      <c r="D35" s="53">
        <v>34385</v>
      </c>
      <c r="E35" s="53">
        <v>9358</v>
      </c>
      <c r="F35" s="53">
        <v>9400</v>
      </c>
    </row>
    <row r="36" spans="1:6" s="40" customFormat="1" x14ac:dyDescent="0.25">
      <c r="A36" s="35" t="s">
        <v>55</v>
      </c>
      <c r="B36" s="53">
        <v>0</v>
      </c>
      <c r="C36" s="53">
        <v>3978</v>
      </c>
      <c r="D36" s="53">
        <v>27600</v>
      </c>
      <c r="E36" s="53">
        <v>0</v>
      </c>
      <c r="F36" s="53">
        <v>0</v>
      </c>
    </row>
    <row r="37" spans="1:6" s="40" customFormat="1" x14ac:dyDescent="0.25">
      <c r="A37" s="35" t="s">
        <v>56</v>
      </c>
      <c r="B37" s="53">
        <v>15</v>
      </c>
      <c r="C37" s="53">
        <v>450</v>
      </c>
      <c r="D37" s="53">
        <v>500</v>
      </c>
      <c r="E37" s="53">
        <v>520</v>
      </c>
      <c r="F37" s="53">
        <v>550</v>
      </c>
    </row>
    <row r="38" spans="1:6" s="40" customFormat="1" x14ac:dyDescent="0.25">
      <c r="A38" s="35" t="s">
        <v>57</v>
      </c>
      <c r="B38" s="53">
        <v>0</v>
      </c>
      <c r="C38" s="53">
        <v>30604</v>
      </c>
      <c r="D38" s="53">
        <v>62720</v>
      </c>
      <c r="E38" s="53">
        <v>4813</v>
      </c>
      <c r="F38" s="53">
        <v>2500</v>
      </c>
    </row>
    <row r="39" spans="1:6" s="40" customFormat="1" x14ac:dyDescent="0.25">
      <c r="A39" s="35" t="s">
        <v>58</v>
      </c>
      <c r="B39" s="53">
        <v>0</v>
      </c>
      <c r="C39" s="53">
        <v>0</v>
      </c>
      <c r="D39" s="53">
        <v>0</v>
      </c>
      <c r="E39" s="53">
        <v>0</v>
      </c>
      <c r="F39" s="53">
        <v>0</v>
      </c>
    </row>
    <row r="40" spans="1:6" s="40" customFormat="1" x14ac:dyDescent="0.25">
      <c r="A40" s="35" t="s">
        <v>59</v>
      </c>
      <c r="B40" s="53">
        <v>0</v>
      </c>
      <c r="C40" s="53">
        <v>0</v>
      </c>
      <c r="D40" s="53">
        <v>0</v>
      </c>
      <c r="E40" s="53">
        <v>0</v>
      </c>
      <c r="F40" s="53">
        <v>0</v>
      </c>
    </row>
    <row r="41" spans="1:6" s="40" customFormat="1" x14ac:dyDescent="0.25">
      <c r="A41" s="35" t="s">
        <v>60</v>
      </c>
      <c r="B41" s="53">
        <v>0</v>
      </c>
      <c r="C41" s="53">
        <v>0</v>
      </c>
      <c r="D41" s="53">
        <v>0</v>
      </c>
      <c r="E41" s="53">
        <v>0</v>
      </c>
      <c r="F41" s="53">
        <v>0</v>
      </c>
    </row>
    <row r="42" spans="1:6" s="40" customFormat="1" x14ac:dyDescent="0.25">
      <c r="A42" s="35" t="s">
        <v>61</v>
      </c>
      <c r="B42" s="53">
        <v>6</v>
      </c>
      <c r="C42" s="53">
        <v>6612</v>
      </c>
      <c r="D42" s="53">
        <v>47672</v>
      </c>
      <c r="E42" s="53">
        <v>0</v>
      </c>
      <c r="F42" s="53">
        <v>0</v>
      </c>
    </row>
    <row r="43" spans="1:6" s="40" customFormat="1" x14ac:dyDescent="0.25">
      <c r="A43" s="35" t="s">
        <v>62</v>
      </c>
      <c r="B43" s="53">
        <v>58</v>
      </c>
      <c r="C43" s="53">
        <v>36000</v>
      </c>
      <c r="D43" s="53">
        <v>26000</v>
      </c>
      <c r="E43" s="53">
        <v>11000</v>
      </c>
      <c r="F43" s="53">
        <v>15000</v>
      </c>
    </row>
    <row r="44" spans="1:6" s="40" customFormat="1" x14ac:dyDescent="0.25">
      <c r="A44" s="35" t="s">
        <v>63</v>
      </c>
      <c r="B44" s="53">
        <v>9500</v>
      </c>
      <c r="C44" s="53">
        <v>9485</v>
      </c>
      <c r="D44" s="53">
        <v>11890</v>
      </c>
      <c r="E44" s="53">
        <v>0</v>
      </c>
      <c r="F44" s="53">
        <v>0</v>
      </c>
    </row>
    <row r="45" spans="1:6" s="40" customFormat="1" x14ac:dyDescent="0.25">
      <c r="A45" s="35" t="s">
        <v>64</v>
      </c>
      <c r="B45" s="53">
        <v>0</v>
      </c>
      <c r="C45" s="53">
        <v>0</v>
      </c>
      <c r="D45" s="53">
        <v>0</v>
      </c>
      <c r="E45" s="53">
        <v>0</v>
      </c>
      <c r="F45" s="53">
        <v>0</v>
      </c>
    </row>
    <row r="46" spans="1:6" s="40" customFormat="1" x14ac:dyDescent="0.25">
      <c r="A46" s="35" t="s">
        <v>65</v>
      </c>
      <c r="B46" s="53">
        <v>0</v>
      </c>
      <c r="C46" s="53">
        <v>0</v>
      </c>
      <c r="D46" s="53">
        <v>0</v>
      </c>
      <c r="E46" s="53">
        <v>0</v>
      </c>
      <c r="F46" s="53">
        <v>0</v>
      </c>
    </row>
    <row r="47" spans="1:6" s="40" customFormat="1" x14ac:dyDescent="0.25">
      <c r="A47" s="35" t="s">
        <v>66</v>
      </c>
      <c r="B47" s="53">
        <v>0</v>
      </c>
      <c r="C47" s="53">
        <v>0</v>
      </c>
      <c r="D47" s="53">
        <v>0</v>
      </c>
      <c r="E47" s="53">
        <v>0</v>
      </c>
      <c r="F47" s="53">
        <v>0</v>
      </c>
    </row>
    <row r="48" spans="1:6" s="40" customFormat="1" hidden="1" x14ac:dyDescent="0.25">
      <c r="A48" s="35" t="s">
        <v>67</v>
      </c>
      <c r="B48" s="159" t="s">
        <v>372</v>
      </c>
      <c r="C48" s="160"/>
      <c r="D48" s="160"/>
      <c r="E48" s="160"/>
      <c r="F48" s="161"/>
    </row>
    <row r="49" spans="1:6" s="40" customFormat="1" ht="13.5" customHeight="1" x14ac:dyDescent="0.25">
      <c r="A49" s="35" t="s">
        <v>68</v>
      </c>
      <c r="B49" s="53">
        <v>0</v>
      </c>
      <c r="C49" s="53">
        <v>30624</v>
      </c>
      <c r="D49" s="53">
        <v>25200</v>
      </c>
      <c r="E49" s="53">
        <v>0</v>
      </c>
      <c r="F49" s="53">
        <v>0</v>
      </c>
    </row>
    <row r="50" spans="1:6" s="40" customFormat="1" x14ac:dyDescent="0.25">
      <c r="A50" s="35" t="s">
        <v>88</v>
      </c>
      <c r="B50" s="53">
        <v>2</v>
      </c>
      <c r="C50" s="53">
        <v>132978</v>
      </c>
      <c r="D50" s="53">
        <v>233964</v>
      </c>
      <c r="E50" s="53">
        <v>25223</v>
      </c>
      <c r="F50" s="53">
        <v>30048</v>
      </c>
    </row>
    <row r="51" spans="1:6" s="40" customFormat="1" x14ac:dyDescent="0.25">
      <c r="A51" s="35" t="s">
        <v>89</v>
      </c>
      <c r="B51" s="53">
        <v>0</v>
      </c>
      <c r="C51" s="53">
        <v>1421</v>
      </c>
      <c r="D51" s="53">
        <v>6868</v>
      </c>
      <c r="E51" s="53">
        <v>1696</v>
      </c>
      <c r="F51" s="53">
        <v>6161</v>
      </c>
    </row>
    <row r="52" spans="1:6" s="40" customFormat="1" x14ac:dyDescent="0.25">
      <c r="A52" s="35" t="s">
        <v>90</v>
      </c>
      <c r="B52" s="53">
        <v>0</v>
      </c>
      <c r="C52" s="53">
        <v>0</v>
      </c>
      <c r="D52" s="53">
        <v>0</v>
      </c>
      <c r="E52" s="53">
        <v>0</v>
      </c>
      <c r="F52" s="53">
        <v>0</v>
      </c>
    </row>
    <row r="53" spans="1:6" s="40" customFormat="1" x14ac:dyDescent="0.25">
      <c r="A53" s="35" t="s">
        <v>91</v>
      </c>
      <c r="B53" s="159" t="s">
        <v>372</v>
      </c>
      <c r="C53" s="160"/>
      <c r="D53" s="160"/>
      <c r="E53" s="160"/>
      <c r="F53" s="161"/>
    </row>
    <row r="54" spans="1:6" s="40" customFormat="1" x14ac:dyDescent="0.25">
      <c r="A54" s="35" t="s">
        <v>92</v>
      </c>
      <c r="B54" s="53">
        <v>4</v>
      </c>
      <c r="C54" s="53">
        <v>0</v>
      </c>
      <c r="D54" s="53">
        <v>0</v>
      </c>
      <c r="E54" s="53">
        <v>20638</v>
      </c>
      <c r="F54" s="53">
        <v>20000</v>
      </c>
    </row>
    <row r="55" spans="1:6" s="40" customFormat="1" x14ac:dyDescent="0.25">
      <c r="A55" s="35" t="s">
        <v>93</v>
      </c>
      <c r="B55" s="53">
        <v>0</v>
      </c>
      <c r="C55" s="53">
        <v>0</v>
      </c>
      <c r="D55" s="53">
        <v>0</v>
      </c>
      <c r="E55" s="53">
        <v>0</v>
      </c>
      <c r="F55" s="53">
        <v>0</v>
      </c>
    </row>
    <row r="56" spans="1:6" s="40" customFormat="1" hidden="1" x14ac:dyDescent="0.25">
      <c r="A56" s="35" t="s">
        <v>94</v>
      </c>
      <c r="B56" s="159" t="s">
        <v>372</v>
      </c>
      <c r="C56" s="160"/>
      <c r="D56" s="160"/>
      <c r="E56" s="160"/>
      <c r="F56" s="161"/>
    </row>
    <row r="57" spans="1:6" s="40" customFormat="1" x14ac:dyDescent="0.25">
      <c r="A57" s="35" t="s">
        <v>95</v>
      </c>
      <c r="B57" s="53">
        <v>1</v>
      </c>
      <c r="C57" s="53">
        <v>0</v>
      </c>
      <c r="D57" s="53">
        <v>0</v>
      </c>
      <c r="E57" s="53">
        <v>0</v>
      </c>
      <c r="F57" s="53">
        <v>0</v>
      </c>
    </row>
    <row r="58" spans="1:6" s="40" customFormat="1" x14ac:dyDescent="0.25">
      <c r="A58" s="35" t="s">
        <v>96</v>
      </c>
      <c r="B58" s="53">
        <v>0</v>
      </c>
      <c r="C58" s="53">
        <v>30420</v>
      </c>
      <c r="D58" s="53">
        <v>47515</v>
      </c>
      <c r="E58" s="53">
        <v>1295</v>
      </c>
      <c r="F58" s="53">
        <v>22230</v>
      </c>
    </row>
    <row r="59" spans="1:6" s="40" customFormat="1" x14ac:dyDescent="0.25">
      <c r="A59" s="35" t="s">
        <v>102</v>
      </c>
      <c r="B59" s="53">
        <v>0</v>
      </c>
      <c r="C59" s="53">
        <v>0</v>
      </c>
      <c r="D59" s="53">
        <v>0</v>
      </c>
      <c r="E59" s="53">
        <v>0</v>
      </c>
      <c r="F59" s="53">
        <v>0</v>
      </c>
    </row>
    <row r="60" spans="1:6" s="40" customFormat="1" x14ac:dyDescent="0.25">
      <c r="A60" s="35" t="s">
        <v>103</v>
      </c>
      <c r="B60" s="53">
        <v>0</v>
      </c>
      <c r="C60" s="53">
        <v>22344</v>
      </c>
      <c r="D60" s="53">
        <v>30000</v>
      </c>
      <c r="E60" s="53">
        <v>23843</v>
      </c>
      <c r="F60" s="53">
        <v>30000</v>
      </c>
    </row>
    <row r="61" spans="1:6" s="40" customFormat="1" x14ac:dyDescent="0.25">
      <c r="A61" s="35" t="s">
        <v>104</v>
      </c>
      <c r="B61" s="53">
        <v>2</v>
      </c>
      <c r="C61" s="53">
        <v>7807</v>
      </c>
      <c r="D61" s="53">
        <v>10000</v>
      </c>
      <c r="E61" s="53">
        <v>0</v>
      </c>
      <c r="F61" s="53">
        <v>500</v>
      </c>
    </row>
    <row r="62" spans="1:6" s="40" customFormat="1" x14ac:dyDescent="0.25">
      <c r="A62" s="35" t="s">
        <v>105</v>
      </c>
      <c r="B62" s="53">
        <v>5</v>
      </c>
      <c r="C62" s="53">
        <v>35916</v>
      </c>
      <c r="D62" s="53">
        <v>49528</v>
      </c>
      <c r="E62" s="53">
        <v>5955</v>
      </c>
      <c r="F62" s="53">
        <v>9710</v>
      </c>
    </row>
    <row r="63" spans="1:6" s="40" customFormat="1" x14ac:dyDescent="0.25">
      <c r="A63" s="35" t="s">
        <v>106</v>
      </c>
      <c r="B63" s="53">
        <v>0</v>
      </c>
      <c r="C63" s="53">
        <v>0</v>
      </c>
      <c r="D63" s="53">
        <v>0</v>
      </c>
      <c r="E63" s="53">
        <v>0</v>
      </c>
      <c r="F63" s="53">
        <v>0</v>
      </c>
    </row>
    <row r="64" spans="1:6" s="40" customFormat="1" x14ac:dyDescent="0.25">
      <c r="A64" s="35" t="s">
        <v>107</v>
      </c>
      <c r="B64" s="53">
        <v>0</v>
      </c>
      <c r="C64" s="53">
        <v>0</v>
      </c>
      <c r="D64" s="53">
        <v>0</v>
      </c>
      <c r="E64" s="53">
        <v>2972</v>
      </c>
      <c r="F64" s="53">
        <v>3500</v>
      </c>
    </row>
    <row r="65" spans="1:6" s="40" customFormat="1" hidden="1" x14ac:dyDescent="0.25">
      <c r="A65" s="35" t="s">
        <v>108</v>
      </c>
      <c r="B65" s="159" t="s">
        <v>372</v>
      </c>
      <c r="C65" s="160"/>
      <c r="D65" s="160"/>
      <c r="E65" s="160"/>
      <c r="F65" s="161"/>
    </row>
    <row r="66" spans="1:6" s="40" customFormat="1" x14ac:dyDescent="0.25">
      <c r="A66" s="35" t="s">
        <v>109</v>
      </c>
      <c r="B66" s="53">
        <v>5</v>
      </c>
      <c r="C66" s="53">
        <v>3579</v>
      </c>
      <c r="D66" s="53">
        <v>0</v>
      </c>
      <c r="E66" s="53">
        <v>454</v>
      </c>
      <c r="F66" s="53">
        <v>1500</v>
      </c>
    </row>
    <row r="67" spans="1:6" s="40" customFormat="1" x14ac:dyDescent="0.25">
      <c r="A67" s="35" t="s">
        <v>110</v>
      </c>
      <c r="B67" s="53">
        <v>0</v>
      </c>
      <c r="C67" s="53">
        <v>0</v>
      </c>
      <c r="D67" s="53">
        <v>0</v>
      </c>
      <c r="E67" s="53">
        <v>0</v>
      </c>
      <c r="F67" s="53">
        <v>0</v>
      </c>
    </row>
    <row r="68" spans="1:6" s="40" customFormat="1" x14ac:dyDescent="0.25">
      <c r="A68" s="35" t="s">
        <v>111</v>
      </c>
      <c r="B68" s="53">
        <v>0</v>
      </c>
      <c r="C68" s="53">
        <v>2974</v>
      </c>
      <c r="D68" s="53">
        <v>4900</v>
      </c>
      <c r="E68" s="53">
        <v>0</v>
      </c>
      <c r="F68" s="53">
        <v>0</v>
      </c>
    </row>
    <row r="69" spans="1:6" s="40" customFormat="1" x14ac:dyDescent="0.25">
      <c r="A69" s="35" t="s">
        <v>101</v>
      </c>
      <c r="B69" s="53">
        <v>0</v>
      </c>
      <c r="C69" s="53">
        <v>0</v>
      </c>
      <c r="D69" s="53">
        <v>0</v>
      </c>
      <c r="E69" s="53">
        <v>39334</v>
      </c>
      <c r="F69" s="53">
        <v>42000</v>
      </c>
    </row>
    <row r="70" spans="1:6" s="40" customFormat="1" x14ac:dyDescent="0.25">
      <c r="A70" s="35" t="s">
        <v>100</v>
      </c>
      <c r="B70" s="53">
        <v>0</v>
      </c>
      <c r="C70" s="53">
        <v>12203</v>
      </c>
      <c r="D70" s="53">
        <v>11585</v>
      </c>
      <c r="E70" s="53">
        <v>3404</v>
      </c>
      <c r="F70" s="53">
        <v>3200</v>
      </c>
    </row>
    <row r="71" spans="1:6" s="40" customFormat="1" x14ac:dyDescent="0.25">
      <c r="A71" s="35" t="s">
        <v>99</v>
      </c>
      <c r="B71" s="53">
        <v>0</v>
      </c>
      <c r="C71" s="53" t="s">
        <v>276</v>
      </c>
      <c r="D71" s="53" t="s">
        <v>276</v>
      </c>
      <c r="E71" s="53" t="s">
        <v>276</v>
      </c>
      <c r="F71" s="53" t="s">
        <v>276</v>
      </c>
    </row>
    <row r="72" spans="1:6" s="40" customFormat="1" x14ac:dyDescent="0.25">
      <c r="A72" s="35" t="s">
        <v>98</v>
      </c>
      <c r="B72" s="53">
        <v>0</v>
      </c>
      <c r="C72" s="53">
        <v>0</v>
      </c>
      <c r="D72" s="53">
        <v>0</v>
      </c>
      <c r="E72" s="53">
        <v>0</v>
      </c>
      <c r="F72" s="53">
        <v>0</v>
      </c>
    </row>
    <row r="73" spans="1:6" s="40" customFormat="1" x14ac:dyDescent="0.25">
      <c r="A73" s="35" t="s">
        <v>97</v>
      </c>
      <c r="B73" s="53">
        <v>0</v>
      </c>
      <c r="C73" s="53" t="s">
        <v>276</v>
      </c>
      <c r="D73" s="53" t="s">
        <v>276</v>
      </c>
      <c r="E73" s="53" t="s">
        <v>276</v>
      </c>
      <c r="F73" s="53" t="s">
        <v>276</v>
      </c>
    </row>
    <row r="74" spans="1:6" s="40" customFormat="1" x14ac:dyDescent="0.25">
      <c r="A74" s="35" t="s">
        <v>87</v>
      </c>
      <c r="B74" s="53">
        <v>0</v>
      </c>
      <c r="C74" s="53">
        <v>3421</v>
      </c>
      <c r="D74" s="53">
        <v>5403</v>
      </c>
      <c r="E74" s="53">
        <v>0</v>
      </c>
      <c r="F74" s="53">
        <v>0</v>
      </c>
    </row>
    <row r="75" spans="1:6" s="40" customFormat="1" x14ac:dyDescent="0.25">
      <c r="A75" s="35" t="s">
        <v>86</v>
      </c>
      <c r="B75" s="53">
        <v>0</v>
      </c>
      <c r="C75" s="53">
        <v>23650</v>
      </c>
      <c r="D75" s="53">
        <v>20000</v>
      </c>
      <c r="E75" s="53">
        <v>2840</v>
      </c>
      <c r="F75" s="53">
        <v>4000</v>
      </c>
    </row>
    <row r="76" spans="1:6" s="40" customFormat="1" x14ac:dyDescent="0.25">
      <c r="A76" s="35" t="s">
        <v>85</v>
      </c>
      <c r="B76" s="53">
        <v>0</v>
      </c>
      <c r="C76" s="53">
        <v>56737</v>
      </c>
      <c r="D76" s="53">
        <v>36000</v>
      </c>
      <c r="E76" s="53">
        <v>11860</v>
      </c>
      <c r="F76" s="53">
        <v>0</v>
      </c>
    </row>
    <row r="77" spans="1:6" s="40" customFormat="1" ht="15.75" customHeight="1" x14ac:dyDescent="0.25">
      <c r="A77" s="35" t="s">
        <v>84</v>
      </c>
      <c r="B77" s="53">
        <v>0</v>
      </c>
      <c r="C77" s="53">
        <v>37468</v>
      </c>
      <c r="D77" s="53">
        <v>54000</v>
      </c>
      <c r="E77" s="53">
        <v>986</v>
      </c>
      <c r="F77" s="53">
        <v>1000</v>
      </c>
    </row>
    <row r="78" spans="1:6" s="40" customFormat="1" x14ac:dyDescent="0.25">
      <c r="A78" s="35" t="s">
        <v>83</v>
      </c>
      <c r="B78" s="53">
        <v>0</v>
      </c>
      <c r="C78" s="53">
        <v>0</v>
      </c>
      <c r="D78" s="53">
        <v>0</v>
      </c>
      <c r="E78" s="53">
        <v>0</v>
      </c>
      <c r="F78" s="53">
        <v>0</v>
      </c>
    </row>
    <row r="79" spans="1:6" s="40" customFormat="1" x14ac:dyDescent="0.25">
      <c r="A79" s="35" t="s">
        <v>82</v>
      </c>
      <c r="B79" s="53">
        <v>0</v>
      </c>
      <c r="C79" s="53">
        <v>1068</v>
      </c>
      <c r="D79" s="53">
        <v>1740</v>
      </c>
      <c r="E79" s="53">
        <v>1277</v>
      </c>
      <c r="F79" s="53">
        <v>1277</v>
      </c>
    </row>
    <row r="80" spans="1:6" s="40" customFormat="1" x14ac:dyDescent="0.25">
      <c r="A80" s="35" t="s">
        <v>146</v>
      </c>
      <c r="B80" s="53">
        <v>0</v>
      </c>
      <c r="C80" s="53" t="s">
        <v>276</v>
      </c>
      <c r="D80" s="53" t="s">
        <v>276</v>
      </c>
      <c r="E80" s="53" t="s">
        <v>276</v>
      </c>
      <c r="F80" s="53" t="s">
        <v>276</v>
      </c>
    </row>
    <row r="81" spans="1:6" s="40" customFormat="1" x14ac:dyDescent="0.25">
      <c r="A81" s="35" t="s">
        <v>81</v>
      </c>
      <c r="B81" s="53">
        <v>0</v>
      </c>
      <c r="C81" s="53">
        <v>26713</v>
      </c>
      <c r="D81" s="53">
        <v>46623</v>
      </c>
      <c r="E81" s="53">
        <v>314</v>
      </c>
      <c r="F81" s="53">
        <v>2405</v>
      </c>
    </row>
    <row r="82" spans="1:6" s="40" customFormat="1" x14ac:dyDescent="0.25">
      <c r="A82" s="35" t="s">
        <v>80</v>
      </c>
      <c r="B82" s="53">
        <v>0</v>
      </c>
      <c r="C82" s="53" t="s">
        <v>276</v>
      </c>
      <c r="D82" s="53" t="s">
        <v>276</v>
      </c>
      <c r="E82" s="53" t="s">
        <v>276</v>
      </c>
      <c r="F82" s="53" t="s">
        <v>276</v>
      </c>
    </row>
    <row r="83" spans="1:6" s="40" customFormat="1" x14ac:dyDescent="0.25">
      <c r="A83" s="35" t="s">
        <v>79</v>
      </c>
      <c r="B83" s="53">
        <v>1</v>
      </c>
      <c r="C83" s="53">
        <v>0</v>
      </c>
      <c r="D83" s="53">
        <v>0</v>
      </c>
      <c r="E83" s="53">
        <v>0</v>
      </c>
      <c r="F83" s="53">
        <v>0</v>
      </c>
    </row>
    <row r="84" spans="1:6" s="40" customFormat="1" x14ac:dyDescent="0.25">
      <c r="A84" s="35" t="s">
        <v>78</v>
      </c>
      <c r="B84" s="53">
        <v>0</v>
      </c>
      <c r="C84" s="53">
        <v>43757.77</v>
      </c>
      <c r="D84" s="53">
        <v>25000</v>
      </c>
      <c r="E84" s="53">
        <v>17754.419999999998</v>
      </c>
      <c r="F84" s="53">
        <v>20690</v>
      </c>
    </row>
    <row r="85" spans="1:6" s="40" customFormat="1" x14ac:dyDescent="0.25">
      <c r="A85" s="35" t="s">
        <v>77</v>
      </c>
      <c r="B85" s="53">
        <v>0</v>
      </c>
      <c r="C85" s="53" t="s">
        <v>276</v>
      </c>
      <c r="D85" s="53" t="s">
        <v>276</v>
      </c>
      <c r="E85" s="53">
        <v>17990</v>
      </c>
      <c r="F85" s="53">
        <v>18000</v>
      </c>
    </row>
    <row r="86" spans="1:6" s="40" customFormat="1" x14ac:dyDescent="0.25">
      <c r="A86" s="35" t="s">
        <v>76</v>
      </c>
      <c r="B86" s="53">
        <v>0</v>
      </c>
      <c r="C86" s="53">
        <v>23500</v>
      </c>
      <c r="D86" s="53">
        <v>165000</v>
      </c>
      <c r="E86" s="53" t="s">
        <v>276</v>
      </c>
      <c r="F86" s="53" t="s">
        <v>276</v>
      </c>
    </row>
    <row r="87" spans="1:6" s="40" customFormat="1" x14ac:dyDescent="0.25">
      <c r="A87" s="35" t="s">
        <v>75</v>
      </c>
      <c r="B87" s="53">
        <v>0</v>
      </c>
      <c r="C87" s="53" t="s">
        <v>276</v>
      </c>
      <c r="D87" s="53" t="s">
        <v>276</v>
      </c>
      <c r="E87" s="53" t="s">
        <v>276</v>
      </c>
      <c r="F87" s="53" t="s">
        <v>276</v>
      </c>
    </row>
    <row r="88" spans="1:6" s="40" customFormat="1" x14ac:dyDescent="0.25">
      <c r="A88" s="35" t="s">
        <v>74</v>
      </c>
      <c r="B88" s="53">
        <v>0</v>
      </c>
      <c r="C88" s="53">
        <v>0</v>
      </c>
      <c r="D88" s="53">
        <v>0</v>
      </c>
      <c r="E88" s="53">
        <v>0</v>
      </c>
      <c r="F88" s="53">
        <v>0</v>
      </c>
    </row>
    <row r="89" spans="1:6" s="40" customFormat="1" x14ac:dyDescent="0.25">
      <c r="A89" s="35" t="s">
        <v>73</v>
      </c>
      <c r="B89" s="53">
        <v>1</v>
      </c>
      <c r="C89" s="53" t="s">
        <v>276</v>
      </c>
      <c r="D89" s="53" t="s">
        <v>276</v>
      </c>
      <c r="E89" s="53" t="s">
        <v>276</v>
      </c>
      <c r="F89" s="53" t="s">
        <v>276</v>
      </c>
    </row>
    <row r="90" spans="1:6" s="40" customFormat="1" x14ac:dyDescent="0.25">
      <c r="A90" s="35" t="s">
        <v>72</v>
      </c>
      <c r="B90" s="53">
        <v>0</v>
      </c>
      <c r="C90" s="53">
        <v>5386</v>
      </c>
      <c r="D90" s="53">
        <v>8000</v>
      </c>
      <c r="E90" s="53">
        <v>6200</v>
      </c>
      <c r="F90" s="53">
        <v>5000</v>
      </c>
    </row>
    <row r="91" spans="1:6" s="40" customFormat="1" x14ac:dyDescent="0.25">
      <c r="A91" s="35" t="s">
        <v>71</v>
      </c>
      <c r="B91" s="53">
        <v>0</v>
      </c>
      <c r="C91" s="53">
        <v>0</v>
      </c>
      <c r="D91" s="53">
        <v>0</v>
      </c>
      <c r="E91" s="53">
        <v>0</v>
      </c>
      <c r="F91" s="53">
        <v>0</v>
      </c>
    </row>
    <row r="92" spans="1:6" s="40" customFormat="1" x14ac:dyDescent="0.25">
      <c r="A92" s="35" t="s">
        <v>70</v>
      </c>
      <c r="B92" s="53">
        <v>0</v>
      </c>
      <c r="C92" s="53">
        <v>58023</v>
      </c>
      <c r="D92" s="53">
        <v>149176</v>
      </c>
      <c r="E92" s="53">
        <v>0</v>
      </c>
      <c r="F92" s="53">
        <v>0</v>
      </c>
    </row>
    <row r="93" spans="1:6" s="40" customFormat="1" x14ac:dyDescent="0.25">
      <c r="A93" s="35" t="s">
        <v>69</v>
      </c>
      <c r="B93" s="53">
        <v>0</v>
      </c>
      <c r="C93" s="53">
        <v>120</v>
      </c>
      <c r="D93" s="53">
        <v>4500</v>
      </c>
      <c r="E93" s="53" t="s">
        <v>276</v>
      </c>
      <c r="F93" s="53" t="s">
        <v>276</v>
      </c>
    </row>
    <row r="94" spans="1:6" s="40" customFormat="1" x14ac:dyDescent="0.25">
      <c r="A94" s="35" t="s">
        <v>46</v>
      </c>
      <c r="B94" s="53">
        <v>0</v>
      </c>
      <c r="C94" s="53" t="s">
        <v>276</v>
      </c>
      <c r="D94" s="53" t="s">
        <v>276</v>
      </c>
      <c r="E94" s="53">
        <v>9268</v>
      </c>
      <c r="F94" s="53">
        <v>17000</v>
      </c>
    </row>
    <row r="95" spans="1:6" s="40" customFormat="1" x14ac:dyDescent="0.25">
      <c r="A95" s="35" t="s">
        <v>45</v>
      </c>
      <c r="B95" s="53">
        <v>0</v>
      </c>
      <c r="C95" s="53">
        <v>0</v>
      </c>
      <c r="D95" s="53">
        <v>0</v>
      </c>
      <c r="E95" s="53">
        <v>0</v>
      </c>
      <c r="F95" s="53">
        <v>0</v>
      </c>
    </row>
    <row r="96" spans="1:6" s="40" customFormat="1" x14ac:dyDescent="0.25">
      <c r="A96" s="35" t="s">
        <v>44</v>
      </c>
      <c r="B96" s="53">
        <v>0</v>
      </c>
      <c r="C96" s="53" t="s">
        <v>276</v>
      </c>
      <c r="D96" s="53" t="s">
        <v>276</v>
      </c>
      <c r="E96" s="53" t="s">
        <v>276</v>
      </c>
      <c r="F96" s="53" t="s">
        <v>276</v>
      </c>
    </row>
    <row r="97" spans="1:6" s="40" customFormat="1" x14ac:dyDescent="0.25">
      <c r="A97" s="35" t="s">
        <v>43</v>
      </c>
      <c r="B97" s="53">
        <v>0</v>
      </c>
      <c r="C97" s="53" t="s">
        <v>276</v>
      </c>
      <c r="D97" s="53" t="s">
        <v>276</v>
      </c>
      <c r="E97" s="53" t="s">
        <v>276</v>
      </c>
      <c r="F97" s="53" t="s">
        <v>276</v>
      </c>
    </row>
    <row r="98" spans="1:6" s="40" customFormat="1" x14ac:dyDescent="0.25">
      <c r="A98" s="35" t="s">
        <v>42</v>
      </c>
      <c r="B98" s="53">
        <v>0</v>
      </c>
      <c r="C98" s="53" t="s">
        <v>276</v>
      </c>
      <c r="D98" s="53" t="s">
        <v>276</v>
      </c>
      <c r="E98" s="53" t="s">
        <v>276</v>
      </c>
      <c r="F98" s="53" t="s">
        <v>276</v>
      </c>
    </row>
    <row r="99" spans="1:6" s="40" customFormat="1" hidden="1" x14ac:dyDescent="0.25">
      <c r="A99" s="35" t="s">
        <v>41</v>
      </c>
      <c r="B99" s="159" t="s">
        <v>372</v>
      </c>
      <c r="C99" s="160"/>
      <c r="D99" s="160"/>
      <c r="E99" s="160"/>
      <c r="F99" s="161"/>
    </row>
    <row r="100" spans="1:6" s="40" customFormat="1" x14ac:dyDescent="0.25">
      <c r="A100" s="35" t="s">
        <v>40</v>
      </c>
      <c r="B100" s="53">
        <v>0</v>
      </c>
      <c r="C100" s="53">
        <v>18408</v>
      </c>
      <c r="D100" s="53">
        <v>33900</v>
      </c>
      <c r="E100" s="53">
        <v>0</v>
      </c>
      <c r="F100" s="53">
        <v>0</v>
      </c>
    </row>
    <row r="101" spans="1:6" s="40" customFormat="1" ht="15.75" customHeight="1" x14ac:dyDescent="0.25">
      <c r="A101" s="35" t="s">
        <v>39</v>
      </c>
      <c r="B101" s="53">
        <v>0</v>
      </c>
      <c r="C101" s="53">
        <v>0</v>
      </c>
      <c r="D101" s="53">
        <v>0</v>
      </c>
      <c r="E101" s="53">
        <v>0</v>
      </c>
      <c r="F101" s="53">
        <v>0</v>
      </c>
    </row>
    <row r="102" spans="1:6" s="40" customFormat="1" x14ac:dyDescent="0.25">
      <c r="A102" s="35" t="s">
        <v>38</v>
      </c>
      <c r="B102" s="53">
        <v>0</v>
      </c>
      <c r="C102" s="53">
        <v>2559</v>
      </c>
      <c r="D102" s="53">
        <v>3000</v>
      </c>
      <c r="E102" s="53">
        <v>10</v>
      </c>
      <c r="F102" s="53">
        <v>20</v>
      </c>
    </row>
    <row r="103" spans="1:6" s="40" customFormat="1" x14ac:dyDescent="0.25">
      <c r="A103" s="35" t="s">
        <v>13</v>
      </c>
      <c r="B103" s="53">
        <v>0</v>
      </c>
      <c r="C103" s="53" t="s">
        <v>276</v>
      </c>
      <c r="D103" s="53" t="s">
        <v>276</v>
      </c>
      <c r="E103" s="53" t="s">
        <v>276</v>
      </c>
      <c r="F103" s="53" t="s">
        <v>276</v>
      </c>
    </row>
    <row r="104" spans="1:6" s="40" customFormat="1" x14ac:dyDescent="0.25">
      <c r="A104" s="35" t="s">
        <v>14</v>
      </c>
      <c r="B104" s="53">
        <v>0</v>
      </c>
      <c r="C104" s="53">
        <v>5425.45</v>
      </c>
      <c r="D104" s="53">
        <v>55500</v>
      </c>
      <c r="E104" s="53">
        <v>0</v>
      </c>
      <c r="F104" s="53">
        <v>0</v>
      </c>
    </row>
    <row r="105" spans="1:6" s="40" customFormat="1" x14ac:dyDescent="0.25">
      <c r="A105" s="35" t="s">
        <v>15</v>
      </c>
      <c r="B105" s="53">
        <v>24</v>
      </c>
      <c r="C105" s="53">
        <v>0</v>
      </c>
      <c r="D105" s="53">
        <v>0</v>
      </c>
      <c r="E105" s="53">
        <v>0</v>
      </c>
      <c r="F105" s="53">
        <v>0</v>
      </c>
    </row>
    <row r="106" spans="1:6" s="40" customFormat="1" hidden="1" x14ac:dyDescent="0.25">
      <c r="A106" s="35" t="s">
        <v>16</v>
      </c>
      <c r="B106" s="159" t="s">
        <v>372</v>
      </c>
      <c r="C106" s="160"/>
      <c r="D106" s="160"/>
      <c r="E106" s="160"/>
      <c r="F106" s="161"/>
    </row>
    <row r="107" spans="1:6" s="40" customFormat="1" x14ac:dyDescent="0.25">
      <c r="A107" s="35" t="s">
        <v>17</v>
      </c>
      <c r="B107" s="53">
        <v>0</v>
      </c>
      <c r="C107" s="53">
        <v>38691.81</v>
      </c>
      <c r="D107" s="53">
        <v>42000</v>
      </c>
      <c r="E107" s="53">
        <v>0</v>
      </c>
      <c r="F107" s="53">
        <v>8500</v>
      </c>
    </row>
    <row r="108" spans="1:6" s="40" customFormat="1" x14ac:dyDescent="0.25">
      <c r="A108" s="35" t="s">
        <v>18</v>
      </c>
      <c r="B108" s="53">
        <v>0</v>
      </c>
      <c r="C108" s="53">
        <v>31454</v>
      </c>
      <c r="D108" s="53">
        <v>50072</v>
      </c>
      <c r="E108" s="53">
        <v>0</v>
      </c>
      <c r="F108" s="53" t="s">
        <v>269</v>
      </c>
    </row>
    <row r="109" spans="1:6" s="40" customFormat="1" x14ac:dyDescent="0.25">
      <c r="A109" s="35" t="s">
        <v>19</v>
      </c>
      <c r="B109" s="53">
        <v>0</v>
      </c>
      <c r="C109" s="53">
        <v>0</v>
      </c>
      <c r="D109" s="53">
        <v>0</v>
      </c>
      <c r="E109" s="53">
        <v>561.70000000000005</v>
      </c>
      <c r="F109" s="53">
        <v>600</v>
      </c>
    </row>
    <row r="110" spans="1:6" s="40" customFormat="1" x14ac:dyDescent="0.25">
      <c r="A110" s="35" t="s">
        <v>20</v>
      </c>
      <c r="B110" s="53">
        <v>0</v>
      </c>
      <c r="C110" s="53">
        <v>95915</v>
      </c>
      <c r="D110" s="53">
        <v>375300</v>
      </c>
      <c r="E110" s="53">
        <v>4320</v>
      </c>
      <c r="F110" s="53">
        <v>5000</v>
      </c>
    </row>
    <row r="111" spans="1:6" s="40" customFormat="1" x14ac:dyDescent="0.25">
      <c r="A111" s="35" t="s">
        <v>21</v>
      </c>
      <c r="B111" s="53">
        <v>0</v>
      </c>
      <c r="C111" s="53" t="s">
        <v>276</v>
      </c>
      <c r="D111" s="53" t="s">
        <v>276</v>
      </c>
      <c r="E111" s="53" t="s">
        <v>276</v>
      </c>
      <c r="F111" s="53" t="s">
        <v>276</v>
      </c>
    </row>
    <row r="112" spans="1:6" s="40" customFormat="1" x14ac:dyDescent="0.25">
      <c r="A112" s="35" t="s">
        <v>22</v>
      </c>
      <c r="B112" s="53">
        <v>0</v>
      </c>
      <c r="C112" s="53">
        <v>10240</v>
      </c>
      <c r="D112" s="53">
        <v>13776</v>
      </c>
      <c r="E112" s="53" t="s">
        <v>276</v>
      </c>
      <c r="F112" s="53" t="s">
        <v>276</v>
      </c>
    </row>
    <row r="113" spans="1:6" s="40" customFormat="1" x14ac:dyDescent="0.25">
      <c r="A113" s="35" t="s">
        <v>23</v>
      </c>
      <c r="B113" s="53">
        <v>0</v>
      </c>
      <c r="C113" s="53" t="s">
        <v>276</v>
      </c>
      <c r="D113" s="53" t="s">
        <v>276</v>
      </c>
      <c r="E113" s="53" t="s">
        <v>276</v>
      </c>
      <c r="F113" s="53" t="s">
        <v>276</v>
      </c>
    </row>
    <row r="114" spans="1:6" s="40" customFormat="1" x14ac:dyDescent="0.25">
      <c r="A114" s="35" t="s">
        <v>24</v>
      </c>
      <c r="B114" s="53">
        <v>4</v>
      </c>
      <c r="C114" s="53">
        <v>46143</v>
      </c>
      <c r="D114" s="53">
        <v>45000</v>
      </c>
      <c r="E114" s="53">
        <v>8755</v>
      </c>
      <c r="F114" s="53">
        <v>8000</v>
      </c>
    </row>
    <row r="115" spans="1:6" s="40" customFormat="1" x14ac:dyDescent="0.25">
      <c r="A115" s="35" t="s">
        <v>25</v>
      </c>
      <c r="B115" s="53">
        <v>0</v>
      </c>
      <c r="C115" s="53" t="s">
        <v>276</v>
      </c>
      <c r="D115" s="53" t="s">
        <v>276</v>
      </c>
      <c r="E115" s="53" t="s">
        <v>276</v>
      </c>
      <c r="F115" s="53" t="s">
        <v>276</v>
      </c>
    </row>
    <row r="116" spans="1:6" s="40" customFormat="1" x14ac:dyDescent="0.25">
      <c r="A116" s="35" t="s">
        <v>26</v>
      </c>
      <c r="B116" s="53">
        <v>0</v>
      </c>
      <c r="C116" s="53">
        <v>117800</v>
      </c>
      <c r="D116" s="53">
        <v>144000</v>
      </c>
      <c r="E116" s="53">
        <v>63282</v>
      </c>
      <c r="F116" s="53">
        <v>56249</v>
      </c>
    </row>
    <row r="117" spans="1:6" s="40" customFormat="1" hidden="1" x14ac:dyDescent="0.25">
      <c r="A117" s="35" t="s">
        <v>27</v>
      </c>
      <c r="B117" s="159" t="s">
        <v>372</v>
      </c>
      <c r="C117" s="160"/>
      <c r="D117" s="160"/>
      <c r="E117" s="160"/>
      <c r="F117" s="161"/>
    </row>
    <row r="118" spans="1:6" s="40" customFormat="1" x14ac:dyDescent="0.25">
      <c r="A118" s="35" t="s">
        <v>28</v>
      </c>
      <c r="B118" s="53">
        <v>0</v>
      </c>
      <c r="C118" s="53" t="s">
        <v>276</v>
      </c>
      <c r="D118" s="53" t="s">
        <v>276</v>
      </c>
      <c r="E118" s="53" t="s">
        <v>276</v>
      </c>
      <c r="F118" s="53" t="s">
        <v>276</v>
      </c>
    </row>
    <row r="119" spans="1:6" s="40" customFormat="1" ht="15.75" customHeight="1" x14ac:dyDescent="0.25">
      <c r="A119" s="35" t="s">
        <v>29</v>
      </c>
      <c r="B119" s="53">
        <v>0</v>
      </c>
      <c r="C119" s="53">
        <v>217</v>
      </c>
      <c r="D119" s="53">
        <v>237.36</v>
      </c>
      <c r="E119" s="53">
        <v>0</v>
      </c>
      <c r="F119" s="53">
        <v>0</v>
      </c>
    </row>
    <row r="120" spans="1:6" s="40" customFormat="1" x14ac:dyDescent="0.25">
      <c r="A120" s="35" t="s">
        <v>30</v>
      </c>
      <c r="B120" s="53">
        <v>0</v>
      </c>
      <c r="C120" s="53" t="s">
        <v>276</v>
      </c>
      <c r="D120" s="53" t="s">
        <v>276</v>
      </c>
      <c r="E120" s="53" t="s">
        <v>276</v>
      </c>
      <c r="F120" s="53" t="s">
        <v>276</v>
      </c>
    </row>
    <row r="121" spans="1:6" s="40" customFormat="1" x14ac:dyDescent="0.25">
      <c r="A121" s="35" t="s">
        <v>31</v>
      </c>
      <c r="B121" s="53">
        <v>0</v>
      </c>
      <c r="C121" s="53" t="s">
        <v>276</v>
      </c>
      <c r="D121" s="53" t="s">
        <v>276</v>
      </c>
      <c r="E121" s="53" t="s">
        <v>276</v>
      </c>
      <c r="F121" s="53" t="s">
        <v>276</v>
      </c>
    </row>
    <row r="122" spans="1:6" s="40" customFormat="1" x14ac:dyDescent="0.25">
      <c r="A122" s="35" t="s">
        <v>32</v>
      </c>
      <c r="B122" s="53">
        <v>1</v>
      </c>
      <c r="C122" s="53">
        <v>83933</v>
      </c>
      <c r="D122" s="53">
        <v>99704</v>
      </c>
      <c r="E122" s="53">
        <v>877</v>
      </c>
      <c r="F122" s="53">
        <v>0</v>
      </c>
    </row>
    <row r="123" spans="1:6" s="40" customFormat="1" x14ac:dyDescent="0.25">
      <c r="A123" s="35" t="s">
        <v>33</v>
      </c>
      <c r="B123" s="53">
        <v>0</v>
      </c>
      <c r="C123" s="53" t="s">
        <v>276</v>
      </c>
      <c r="D123" s="53" t="s">
        <v>276</v>
      </c>
      <c r="E123" s="53">
        <v>281</v>
      </c>
      <c r="F123" s="53" t="s">
        <v>276</v>
      </c>
    </row>
    <row r="124" spans="1:6" s="40" customFormat="1" x14ac:dyDescent="0.25">
      <c r="A124" s="35" t="s">
        <v>34</v>
      </c>
      <c r="B124" s="53">
        <v>0</v>
      </c>
      <c r="C124" s="53" t="s">
        <v>276</v>
      </c>
      <c r="D124" s="53" t="s">
        <v>276</v>
      </c>
      <c r="E124" s="53" t="s">
        <v>276</v>
      </c>
      <c r="F124" s="53" t="s">
        <v>276</v>
      </c>
    </row>
    <row r="125" spans="1:6" s="40" customFormat="1" x14ac:dyDescent="0.25">
      <c r="A125" s="35" t="s">
        <v>35</v>
      </c>
      <c r="B125" s="53">
        <v>0</v>
      </c>
      <c r="C125" s="53" t="s">
        <v>276</v>
      </c>
      <c r="D125" s="53" t="s">
        <v>276</v>
      </c>
      <c r="E125" s="53" t="s">
        <v>276</v>
      </c>
      <c r="F125" s="53" t="s">
        <v>276</v>
      </c>
    </row>
    <row r="126" spans="1:6" s="40" customFormat="1" x14ac:dyDescent="0.25">
      <c r="A126" s="35" t="s">
        <v>36</v>
      </c>
      <c r="B126" s="53">
        <v>0</v>
      </c>
      <c r="C126" s="53">
        <v>622</v>
      </c>
      <c r="D126" s="53">
        <v>701</v>
      </c>
      <c r="E126" s="53">
        <v>1890</v>
      </c>
      <c r="F126" s="53">
        <v>2500</v>
      </c>
    </row>
    <row r="127" spans="1:6" s="40" customFormat="1" x14ac:dyDescent="0.25">
      <c r="A127" s="35" t="s">
        <v>37</v>
      </c>
      <c r="B127" s="53" t="s">
        <v>276</v>
      </c>
      <c r="C127" s="53" t="s">
        <v>276</v>
      </c>
      <c r="D127" s="53" t="s">
        <v>276</v>
      </c>
      <c r="E127" s="53" t="s">
        <v>276</v>
      </c>
      <c r="F127" s="53" t="s">
        <v>276</v>
      </c>
    </row>
    <row r="128" spans="1:6" x14ac:dyDescent="0.25">
      <c r="A128" s="48" t="s">
        <v>112</v>
      </c>
      <c r="B128" s="54">
        <f>SUM(B9:B127)</f>
        <v>9782</v>
      </c>
      <c r="C128" s="54">
        <f t="shared" ref="C128:F128" si="0">SUM(C9:C127)</f>
        <v>2797203.95</v>
      </c>
      <c r="D128" s="54">
        <f t="shared" si="0"/>
        <v>3817763.36</v>
      </c>
      <c r="E128" s="54">
        <f>SUM(E9:E127)</f>
        <v>1719506.0199999998</v>
      </c>
      <c r="F128" s="54">
        <f t="shared" si="0"/>
        <v>1353549</v>
      </c>
    </row>
    <row r="129" spans="1:6" x14ac:dyDescent="0.25">
      <c r="A129" s="162"/>
      <c r="B129" s="162"/>
      <c r="C129" s="162"/>
      <c r="D129" s="162"/>
      <c r="E129" s="162"/>
      <c r="F129" s="162"/>
    </row>
    <row r="130" spans="1:6" ht="21.75" customHeight="1" x14ac:dyDescent="0.25"/>
    <row r="131" spans="1:6" ht="22.5" hidden="1" customHeight="1" x14ac:dyDescent="0.25"/>
  </sheetData>
  <mergeCells count="17">
    <mergeCell ref="B106:F106"/>
    <mergeCell ref="B99:F99"/>
    <mergeCell ref="B53:F53"/>
    <mergeCell ref="A129:F1048576"/>
    <mergeCell ref="A1:H1"/>
    <mergeCell ref="A4:A7"/>
    <mergeCell ref="B4:B7"/>
    <mergeCell ref="C4:C7"/>
    <mergeCell ref="D4:D7"/>
    <mergeCell ref="E4:E7"/>
    <mergeCell ref="F4:F7"/>
    <mergeCell ref="A3:F3"/>
    <mergeCell ref="B65:F65"/>
    <mergeCell ref="B56:F56"/>
    <mergeCell ref="B48:F48"/>
    <mergeCell ref="B26:F26"/>
    <mergeCell ref="B117:F1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pielikums</vt:lpstr>
      <vt:lpstr>2. pielikums</vt:lpstr>
      <vt:lpstr>3. pielikums</vt:lpstr>
      <vt:lpstr>4. pielikums</vt:lpstr>
      <vt:lpstr>5. pielikums</vt:lpstr>
      <vt:lpstr>6. pielikums</vt:lpstr>
      <vt:lpstr>7.pielikums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2017-03-16T13:09:22Z</dcterms:modified>
</cp:coreProperties>
</file>